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activeTab="0"/>
  </bookViews>
  <sheets>
    <sheet name="1" sheetId="1" r:id="rId1"/>
  </sheets>
  <definedNames/>
  <calcPr fullCalcOnLoad="1"/>
</workbook>
</file>

<file path=xl/sharedStrings.xml><?xml version="1.0" encoding="utf-8"?>
<sst xmlns="http://schemas.openxmlformats.org/spreadsheetml/2006/main" count="379" uniqueCount="101">
  <si>
    <t>Lp.</t>
  </si>
  <si>
    <t xml:space="preserve">Cena jedn. netto złotych </t>
  </si>
  <si>
    <t>SUMA</t>
  </si>
  <si>
    <t>X</t>
  </si>
  <si>
    <t>Szacunkowa ilość</t>
  </si>
  <si>
    <t>Wartość netto 
4x5</t>
  </si>
  <si>
    <t xml:space="preserve">UWAGA: W przypadku niewypełnienia przez Wykonawcę Formularza, oferta zostanie odrzucona. </t>
  </si>
  <si>
    <t xml:space="preserve">Wartość podatku VAT złotych </t>
  </si>
  <si>
    <t>Jednostka</t>
  </si>
  <si>
    <t>Wartość brutto złotych 6+7</t>
  </si>
  <si>
    <t>Opis</t>
  </si>
  <si>
    <t>Spliter analogowy obsługujący minimum 256 kanałów</t>
  </si>
  <si>
    <t>komplet</t>
  </si>
  <si>
    <t>I</t>
  </si>
  <si>
    <t>II</t>
  </si>
  <si>
    <t>III</t>
  </si>
  <si>
    <t>IV</t>
  </si>
  <si>
    <t>V</t>
  </si>
  <si>
    <t>VI</t>
  </si>
  <si>
    <t>ZAŁĄCZNIK NR 1</t>
  </si>
  <si>
    <r>
      <t>1.</t>
    </r>
    <r>
      <rPr>
        <b/>
        <sz val="7"/>
        <color indexed="8"/>
        <rFont val="Times New Roman"/>
        <family val="1"/>
      </rPr>
      <t xml:space="preserve">      </t>
    </r>
    <r>
      <rPr>
        <b/>
        <sz val="11"/>
        <color indexed="8"/>
        <rFont val="Calibri"/>
        <family val="2"/>
      </rPr>
      <t>Elementy składowe muszą stanowić jednolity system. Wszystkie połączenia konstrukcyjne muszą być wykonane zgodnie z uwzględnieniem zasad bezpieczeństwa. Poszczególne elementy konstrukcyjne muszą posiadać ważne atesty i/lub świadectwa badań technicznych. Wszystkie elementy wiszące (kratownice, urządzenia oświetleniowe, nagłośnieniowe oraz multimedialne) muszą być zabezpieczone stalowymi linami o udźwigu adekwatnym do ich wagi.</t>
    </r>
  </si>
  <si>
    <r>
      <t>2.</t>
    </r>
    <r>
      <rPr>
        <b/>
        <sz val="7"/>
        <color indexed="8"/>
        <rFont val="Times New Roman"/>
        <family val="1"/>
      </rPr>
      <t xml:space="preserve">      </t>
    </r>
    <r>
      <rPr>
        <b/>
        <sz val="11"/>
        <color indexed="8"/>
        <rFont val="Calibri"/>
        <family val="2"/>
      </rPr>
      <t>Zamawiający nie zapewnia noclegów ani wyżywienia pracownikom wykonawcy.</t>
    </r>
  </si>
  <si>
    <r>
      <t>3.</t>
    </r>
    <r>
      <rPr>
        <b/>
        <sz val="7"/>
        <color indexed="8"/>
        <rFont val="Times New Roman"/>
        <family val="1"/>
      </rPr>
      <t xml:space="preserve">      </t>
    </r>
    <r>
      <rPr>
        <b/>
        <sz val="11"/>
        <color indexed="8"/>
        <rFont val="Calibri"/>
        <family val="2"/>
      </rPr>
      <t>Specyfikacja ta pozwala na  przeprowadzenie postępowania przetargowego zarówno mniejszych wydarzeń (przykładowo konferencji), jak i rozbudowanych festiwali plenerowych.</t>
    </r>
  </si>
  <si>
    <r>
      <t>4.</t>
    </r>
    <r>
      <rPr>
        <b/>
        <sz val="7"/>
        <color indexed="8"/>
        <rFont val="Times New Roman"/>
        <family val="1"/>
      </rPr>
      <t xml:space="preserve">      </t>
    </r>
    <r>
      <rPr>
        <b/>
        <sz val="11"/>
        <color indexed="8"/>
        <rFont val="Calibri"/>
        <family val="2"/>
      </rPr>
      <t xml:space="preserve">Zamawiający zapewni elementy takie jak rider hospitality, rider backline, pozwolenia na organizacje imprez masowych, ochrona i zabezpieczenie obiektu/terenu oraz sanitariaty. </t>
    </r>
  </si>
  <si>
    <r>
      <t>5.</t>
    </r>
    <r>
      <rPr>
        <b/>
        <sz val="7"/>
        <color indexed="8"/>
        <rFont val="Times New Roman"/>
        <family val="1"/>
      </rPr>
      <t xml:space="preserve">      </t>
    </r>
    <r>
      <rPr>
        <b/>
        <sz val="11"/>
        <color indexed="8"/>
        <rFont val="Calibri"/>
        <family val="2"/>
      </rPr>
      <t>Wykonawca każdorazowo zapewni na swój koszt transport konstrukcji scenicznych, sprzętu multimedialnego, sprzętu oświetleniowego i nagłośnieniowego oraz urządzeń niezbędnych do ich montażu i demontażu.</t>
    </r>
  </si>
  <si>
    <r>
      <t>6.</t>
    </r>
    <r>
      <rPr>
        <b/>
        <sz val="7"/>
        <color indexed="8"/>
        <rFont val="Times New Roman"/>
        <family val="1"/>
      </rPr>
      <t xml:space="preserve">      </t>
    </r>
    <r>
      <rPr>
        <b/>
        <sz val="11"/>
        <color indexed="8"/>
        <rFont val="Calibri"/>
        <family val="2"/>
      </rPr>
      <t>Całość dostarczonego sprzętu powinna być zabezpieczona przed opadami atmosferycznymi i umożliwiać przeprowadzenie prób i wydarzeń podczas opadów deszczu lub śniegu.</t>
    </r>
  </si>
  <si>
    <r>
      <t>7.</t>
    </r>
    <r>
      <rPr>
        <b/>
        <sz val="7"/>
        <color indexed="8"/>
        <rFont val="Times New Roman"/>
        <family val="1"/>
      </rPr>
      <t xml:space="preserve">      </t>
    </r>
    <r>
      <rPr>
        <b/>
        <sz val="11"/>
        <color indexed="8"/>
        <rFont val="Calibri"/>
        <family val="2"/>
      </rPr>
      <t>Wykonawca zobowiązany jest dostarczyć sprawne i pełne okablowanie dostarczonego systemu multimedialnego, nagłośnieniowego oraz oświetlenia i sceny (przewody zasilające, sygnałowe, mikrofonowe, DMX, kable sieciowe, kable wizyjne etc.). tak by zapewnić pełne wykorzystanie możliwości dostarczonego sprzętu.</t>
    </r>
  </si>
  <si>
    <r>
      <t>8.</t>
    </r>
    <r>
      <rPr>
        <b/>
        <sz val="7"/>
        <color indexed="8"/>
        <rFont val="Times New Roman"/>
        <family val="1"/>
      </rPr>
      <t xml:space="preserve">      </t>
    </r>
    <r>
      <rPr>
        <b/>
        <sz val="11"/>
        <color indexed="8"/>
        <rFont val="Calibri"/>
        <family val="2"/>
      </rPr>
      <t>W   przypadku   poprowadzenia   okablowania   przez   ciągi   komunikacyjne   (w   tym   piesze) Wykonawca jest zobowiązany do jego zabezpieczenia najazdami kablowymi o dopuszczalnej obciążalności nie mniejszej niż 3 t, a w przypadku innych miejsc widocznych dla publiczności – czarną taśmą zabezpieczającą.</t>
    </r>
  </si>
  <si>
    <r>
      <t>9.</t>
    </r>
    <r>
      <rPr>
        <b/>
        <sz val="7"/>
        <color indexed="8"/>
        <rFont val="Times New Roman"/>
        <family val="1"/>
      </rPr>
      <t xml:space="preserve">      </t>
    </r>
    <r>
      <rPr>
        <b/>
        <sz val="11"/>
        <color indexed="8"/>
        <rFont val="Calibri"/>
        <family val="2"/>
      </rPr>
      <t>Wykonawca zobowiązany jest dostarczyć tylko sprawne elementy nie zbędne do poprawnej realizacji wydarzenia.</t>
    </r>
  </si>
  <si>
    <r>
      <t>10.</t>
    </r>
    <r>
      <rPr>
        <b/>
        <sz val="7"/>
        <color indexed="8"/>
        <rFont val="Times New Roman"/>
        <family val="1"/>
      </rPr>
      <t xml:space="preserve">   </t>
    </r>
    <r>
      <rPr>
        <b/>
        <sz val="11"/>
        <color indexed="8"/>
        <rFont val="Calibri"/>
        <family val="2"/>
      </rPr>
      <t>Wszyscy pracownicy Wykonawcy podczas wykonywania czynności w miejscach realizacji zamówienia muszą być wolni od wpływu alkoholu i środków odurzających. Istnieje możliwość kontroli trzeźwości ekipy przez Policję. W przypadku stwierdzenia użycia środków odurzających podejrzany zostanie oddany w ręce organów ścigania.</t>
    </r>
  </si>
  <si>
    <r>
      <t>11.</t>
    </r>
    <r>
      <rPr>
        <b/>
        <sz val="7"/>
        <color indexed="8"/>
        <rFont val="Times New Roman"/>
        <family val="1"/>
      </rPr>
      <t xml:space="preserve">   </t>
    </r>
    <r>
      <rPr>
        <b/>
        <sz val="11"/>
        <color indexed="8"/>
        <rFont val="Calibri"/>
        <family val="2"/>
      </rPr>
      <t>Wykonawca podczas wykonywania prac montażowych i demontażowych w miejscach, w których znajdują się budynki mieszkalne w odległości nie większej niż 80 m, zobowiązany jest do wykonywania prac w sposób nie zakłócający spoczynku nocnego w godzinach 22.00 – 06.00.</t>
    </r>
  </si>
  <si>
    <r>
      <t>12.</t>
    </r>
    <r>
      <rPr>
        <b/>
        <sz val="7"/>
        <color indexed="8"/>
        <rFont val="Times New Roman"/>
        <family val="1"/>
      </rPr>
      <t xml:space="preserve">   </t>
    </r>
    <r>
      <rPr>
        <b/>
        <sz val="11"/>
        <color indexed="8"/>
        <rFont val="Calibri"/>
        <family val="2"/>
      </rPr>
      <t>Wymagane jest zapewnienie odpowiedniej ilości w pełni wykwalifikowanej kadry w tym realizatorów, techników, stagehandów do obsługi nagłośnienia, oświetlania oraz montażu sceny z zadaszeniem pozwalającej zrealizować prace zgodnie z harmonogramem wydarzenia. Niedopuszczalne są opóźnienia powstałe w wyniku braków kadrowych lub problemów technicznych z winy Wykonawcy.</t>
    </r>
  </si>
  <si>
    <r>
      <t>13.</t>
    </r>
    <r>
      <rPr>
        <b/>
        <sz val="7"/>
        <color indexed="8"/>
        <rFont val="Times New Roman"/>
        <family val="1"/>
      </rPr>
      <t xml:space="preserve">   </t>
    </r>
    <r>
      <rPr>
        <b/>
        <sz val="11"/>
        <color indexed="8"/>
        <rFont val="Calibri"/>
        <family val="2"/>
      </rPr>
      <t>Wykonawca musi posiadać minimum 10 lat doświadczenia w realizacji kompleksowej techniki scenicznej.</t>
    </r>
  </si>
  <si>
    <r>
      <t>14.</t>
    </r>
    <r>
      <rPr>
        <b/>
        <sz val="7"/>
        <color indexed="8"/>
        <rFont val="Times New Roman"/>
        <family val="1"/>
      </rPr>
      <t xml:space="preserve">   </t>
    </r>
    <r>
      <rPr>
        <b/>
        <sz val="11"/>
        <color indexed="8"/>
        <rFont val="Calibri"/>
        <family val="2"/>
      </rPr>
      <t>Miejscem realizacji wykonania usługi  jest wskazany przez Zamawiającego jeden niżej wymienionych z obiektów należący do Zamawiającego:</t>
    </r>
  </si>
  <si>
    <r>
      <t>a)</t>
    </r>
    <r>
      <rPr>
        <b/>
        <sz val="7"/>
        <color indexed="8"/>
        <rFont val="Times New Roman"/>
        <family val="1"/>
      </rPr>
      <t xml:space="preserve">      </t>
    </r>
    <r>
      <rPr>
        <b/>
        <sz val="11"/>
        <color indexed="8"/>
        <rFont val="Calibri"/>
        <family val="2"/>
      </rPr>
      <t xml:space="preserve">Kopalnia Guido ul. 3 Maja 93, </t>
    </r>
  </si>
  <si>
    <r>
      <t>b)</t>
    </r>
    <r>
      <rPr>
        <b/>
        <sz val="7"/>
        <color indexed="8"/>
        <rFont val="Times New Roman"/>
        <family val="1"/>
      </rPr>
      <t xml:space="preserve">     </t>
    </r>
    <r>
      <rPr>
        <b/>
        <sz val="11"/>
        <color indexed="8"/>
        <rFont val="Calibri"/>
        <family val="2"/>
      </rPr>
      <t xml:space="preserve">Sztolnia Królowa Luiza Park 12C ul. Maurycego Mochnackiego 12 (dawna Sienkiewicza 43), </t>
    </r>
  </si>
  <si>
    <r>
      <t>c)</t>
    </r>
    <r>
      <rPr>
        <b/>
        <sz val="7"/>
        <color indexed="8"/>
        <rFont val="Times New Roman"/>
        <family val="1"/>
      </rPr>
      <t xml:space="preserve">      </t>
    </r>
    <r>
      <rPr>
        <b/>
        <sz val="11"/>
        <color indexed="8"/>
        <rFont val="Calibri"/>
        <family val="2"/>
      </rPr>
      <t xml:space="preserve">Sztolnia Królowa Luiza Szyb Carnall ul. Wolności 408, </t>
    </r>
  </si>
  <si>
    <r>
      <t>d)</t>
    </r>
    <r>
      <rPr>
        <b/>
        <sz val="7"/>
        <color indexed="8"/>
        <rFont val="Times New Roman"/>
        <family val="1"/>
      </rPr>
      <t xml:space="preserve">     </t>
    </r>
    <r>
      <rPr>
        <b/>
        <sz val="11"/>
        <color indexed="8"/>
        <rFont val="Calibri"/>
        <family val="2"/>
      </rPr>
      <t>Łaźnia Łańcuszkowa ul. Wolności 410,</t>
    </r>
  </si>
  <si>
    <r>
      <t>e)</t>
    </r>
    <r>
      <rPr>
        <b/>
        <sz val="7"/>
        <color indexed="8"/>
        <rFont val="Times New Roman"/>
        <family val="1"/>
      </rPr>
      <t xml:space="preserve">     </t>
    </r>
    <r>
      <rPr>
        <b/>
        <sz val="11"/>
        <color indexed="8"/>
        <rFont val="Calibri"/>
        <family val="2"/>
      </rPr>
      <t>Gmach  Muzeum ul. 3 Maja 19,</t>
    </r>
  </si>
  <si>
    <r>
      <t>f)</t>
    </r>
    <r>
      <rPr>
        <b/>
        <sz val="7"/>
        <color indexed="8"/>
        <rFont val="Times New Roman"/>
        <family val="1"/>
      </rPr>
      <t xml:space="preserve">       </t>
    </r>
    <r>
      <rPr>
        <b/>
        <sz val="11"/>
        <color indexed="8"/>
        <rFont val="Calibri"/>
        <family val="2"/>
      </rPr>
      <t>Wieża ciśnień ul. Zamoyskiego 2.</t>
    </r>
  </si>
  <si>
    <t>Część  1 zamówienia obejmuje kompleksowa realizacja techniki scenicznej w tym wynajem sceny, nagłośnienia oraz oświetlenia wraz z dostawą, montażem, demontażem oraz obsługą urządzeń podczas wydarzeń, organizowanych przez Muzeum Górnictwa Węglowego w Zabrzu jaką Zamawiający gwarantuje, że zostanie wykonana zgodnie z planowanym harmonogramem</t>
  </si>
  <si>
    <t>Część  2 zamówienia obejmuje kompleksowa realizacja techniki scenicznej w tym wynajem sceny, nagłośnienia oraz oświetlenia wraz z dostawą, montażem, demontażem oraz obsługą urządzeń podczas wydarzeń, organizowanych przez Muzeum Górnictwa Węglowego w Zabrzu jaką Zamawiający nie gwarantuje, że zostanie wykonana zgodnie z planowanym harmonogramem</t>
  </si>
  <si>
    <t>ekran akustyczny dla perkusji wymagany stabilny, minimum sześcioelementowy, przezroczysty o wysokości minimum 150cm.</t>
  </si>
  <si>
    <t>Szt.</t>
  </si>
  <si>
    <t>zapewnienie odpowiedniej ilości w pełni wykwalifikowanej kadry w tym realizatorów, techników, stagehandów do obsługi nagłośnienia, oświetlania oraz montażu sceny z zadaszeniem pozwalającej zrealizować prace zgodnie z harmonogramem wydarzenia</t>
  </si>
  <si>
    <t>mikrofon bezprzewodowy wokalny, pasmo przenoszenia dźwięku: 20 Hz - 20 kHz (±1 dB) Zakres Dynamiki Audio: &gt; 120 dB, A-ważone. Zakres regulacji czułości nadajnika (na odbiorniku): -18 - +42 dB co 1 dB. Zakres pracy radiowej: 470 - 790 MHz, w pasmach o szerokości od 60 do 72 MHz.</t>
  </si>
  <si>
    <t>zapewnienie odpowiedniej ilości w pełni wykwalifikowanej kadry w tym min. realizatorów, techników, stagehandów do obsługi nagłośnienia, oświetlania, pozwalającej zrealizować prace zgodnie z harmonogramem wydarzenia</t>
  </si>
  <si>
    <t>Systemy bezprzewodowe:
· 24 pojedynczych, 12 podwójnych lub 6 poczwórnych baz, zakres pracy 470-670 Hz, posiadające wewnętrzne zasilanie, zakres strojenia do 72 MHz (zależny od regionu), posiadające funkcje skanowania, prioretyzacji, synhronizacji IR, indywidualne sterowanie wzmocnieniem (do 60 dB), mierniki LED i wyjścia XLR dla każdego kanału, sumowanie sygnału dwóch lub więcej kanałów audio do różnych kombinacji wyjść odbiornika XLR, sterowanych przez regulację wzmocnienia kanału, sieci Ethernet, obsługa cyfrowego dźwięku sieciowego Dante, kompatybilne z systemami sterowania AMX i Crestron, wykrywające interferencje i alerty, posiadające intuicyjne menu LCD na przednim panelu oraz elementy sterujące z różnymi opcjami blokowania, a także mierniki LED dla Audio i RF z sygnalizatorem wartości szczytowych, przesyłające cyfrowe audio 24 bit / 48 kHz, w zakresie częstotliwości 20 Hz - 20 kHz z płaską charakterystyką, z większy niż 120 dB zakres dynamiki, posiadające tryb High Density umożliwiające pracę do 63 aktywnych nadajników w jednym kanale TV 8 MHz, szyfrowanie AES-256 bitów wraz z kompletem aktywnych kierunkowych anten UHF z zintegrowanym wzmacniaczem wyposażonym w przełącznik poziomu wzmocnienia
· 16 mikrofonów typu handheld, zakres pracy 470-670 Hz z płaską charakterystyką częstotliwościową w zakresie 30 Hz – 20 kHz, z zewnętrznymi stykami pozwalającymi na korzystanie ze stacji dokującej, blokadą częstotliwości/zasilania wraz z wymiennymi kapsułami
· 16 bodypacków, zakres pracy 470-670 Hz, 256-bitowe szyfrowanie AES, posiadające gain Ranging, zewnętrzne styki ładowania pozwalające na korzystanie ze stacji dokujących, odłączaną antenę o długości ¼ fali, blokadę częstotliwości oraz zasilania
· 24 pojedynczych, 12 podwójnych lub 6 poczwórnych baz typu IEM, zakres pracy 470-670 Hz, przeznaczonych do pracy w sieci bezprzewodowej osobistego systemu monitorowania, zdalne sterowanie przez sieć za pomocą oprogramowania, z synchronizacją IR umożliwiającą bezpośrednie wysyłanie zidentyfikowanych częstotliwości i wykresu spektrum do nadajnika, włączanie/wyłączanie wyciszania RF, regulacja mocy wyjściowej RF, Poziom Aux/Line, poziom wejściowy audio, edycję nazwy kanału/urządzenia kompander Audio wraz z kompletem anten UHF wzmacniającym sygnał
· 24 bodypacki, zakres pracy 470-670 Hz, z dwiema antenami w układzie różnicowym z zaawansowaną cyfrową technologią przetwarzania sygnału znacznie poprawiają odbiór sygnału i zwiększają zasięg, sterowane w sieci za pośrednictwem połączenia Ethernet, cueMode, mixMode, precyzyjne filtrowanie RF, z automatyczną kontrolą wzmocnienia RF, sieciową koordynacją częstotliwości, skanowaniem całego pasma, synchronizacją IR, kompanderem Audio</t>
  </si>
  <si>
    <t>Systemy bezprzewodowe komunikacyjne:
· 8 audio-telefonów z zestawem słuchawek z zakres częstotliwości PMR446 (446,00 – 446,1 MHz), moc wyjściowa audio 1500 m, posiadające 16 kanałów, szerokość pasma kanału 12,5 kHz, 12 kodów (CTCSS 38, DCS 181), czułość (SINAD dla 12 dB): -122 dBm (0,18 µV), selektywność sąsiedniokanałowa 70 dB przy 12,5 kHz, tłumienie intermodulacji: 70 dB, tłumienie sygnałów (blokowanie 1 MHz): 90 dB, zniekształcenia audio: &lt; 5%, przydźwięki i szumy CSQ przy 12,5 kHz: -50 dB, przydźwięki i szumy PL przy 12,5 kHz: -50 dB, przydźwięki i szumy DPL przy 12,5 kHz: -45 dB, tłumienie sygnałów pasożytniczych (&lt; 1 GHz): &lt; -54 dBm, tłumienie sygnałów pasożytniczych (&gt; 1 GHz): &lt; -52 dBm, moc wyjściowa audio przy zniekształceniach &lt; 5%: 1,5 W, moc wyjściowa: 0,5 W, stabilność częstotliwości: &lt; 1,5 ppm, tłumienie sygnałów pasożytniczych i zniekształceń harmonicznych: -36 dbm dla f &lt; 1 GHz, -30 dbm dla f &gt; 1 GHz, charakterystyka audio (0,3 – 3,0 kHz): +1 do -3 dB, szczelność IP55, obudowa zgodna z EIA 603</t>
  </si>
  <si>
    <t>Rozdzielnie prądowe
• 1 rozdzielnia 125 A, 1 wejście 125 A, 2 wyjścia 63A, 2 wyjścia 32A, 
4 wyjścia 16A
• 4 rozdzielnie 63A, 1 wejście 63A, 2 wyjścia 32A, 4wyjścia 16A, 4 wyjścia 230V 
• 4 rozdzielnie 32A, 1 wejście 32A, 9 wyjść 230V z możliwością linkowania</t>
  </si>
  <si>
    <t>Motoserce 16.09.2023</t>
  </si>
  <si>
    <t>Mikrofony przewodowe wraz z okablowaniem niezbędnym do podłączenia sprzętu:
-1 mikrofon pojemnościowy, instrumentalny, kardioidalny o zakresie przenoszenia częstotliwościowego 20 Hz - 20 kHz, impedancja 150 Ohm, czułość -56 dBV/Pa, SPL 163 dB/1 kHz,
-1 mikrofon wokalny, dynamiczny, superkardioidalny , pasmo przenoszenia 50 Hz – 13 kHz, impedancja 150 Ohm, czułość 4 mV/Pa , zakres dynamiki 142 dB (A),
-1 mikrofon dynamiczny, wokalny, superkardioidalny o zakresie przenoszenia częstotliwościowego 50 Hz - 16 kHz, impedancja 290 Ohm, czułość -51 dBV/Pa (2.66mV) z wyłącznikiem lub mikrofon dynamiczny, wokalny, kardioidalny o zakresie przenoszenia częstotliwościowego 50 Hz - 15 kHz, impedancja 300 Ohm, czułość -56 dBV/Pa (1.85mV), SPL 90-120 dB/1 kHz,
-2 mikrofon pojemnościowy kierunkowy, pasmo przenoszenia 20 Hz- 20 kHz, zasilanie fantomowe: 12-48 V, impedancja poniżej 100 Ohm, czułość 6 mV/Pa -44 dB,
-2 mikrofon kardioidalny mało-membranowy pojemnościowy, pasmo przenoszenia 20 Hz -20 kHz, zasilanie fantomowe: 48 V,
-1 mikrofon dynamiczny kardioidalny, zakres częstotliwości 20 Hz - 10 kHz, czułość 1mV/Pa, impedancja 150 Ohm, zakres dynamiki 140 dB,
-1 mikrofon instrumentalny o charakterystyce hiperkardioidalnej o zakresie przenoszenia 40 Hz - 18 kHz, impedancja 200 Ohm, czułość 1.2 mV/Pa (-58 dBV),
-1 mikrofon pojemnościowy perkusyjny o zakresie przenoszenia 30 HZ- 20kHz, impedancja 200 Ohm, czułość 1.0 mV/Pa – klips na gęsiej szyi,
-3 mikrofon dynamiczny, instrumentalny, superkardioidalny o zakresie przenoszenia częstotliwościowego 50 Hz -16 kHz, impedancja 150 Ohm, czułość -51 dBV/Pa (2.66mV), SPL 90-120 dB/1 kHz,
-1 mikrofon dynamiczny, instrumentalny, kardioidalny o zakresie przenoszenia częstotliwościowego 40 Hz – 18 kHz, impedancja 350 Ohm, czułość 1,8 mV/Pa przy 1 kHz, SPL 160 dB/1 kHz,
-2 mikrofon kardioidalny kierunkowy na klipie do perkusji pasmo przenoszenia 40 Hz – 18 kHz, czułość 1,8 mV/Pa, impedancja min. 350 Ohm,
-4 di box pasywnych o zakresie przenoszenia 20 Hz - 20 kHz, zakresie dynamiki 109dB, z gniazdem thru, gniazdem input, gniazdem balanced output, funkcją pad -15dB/-30dB, posiadające sumator, uziemienie, funkcję zmiany polaryzacji</t>
  </si>
  <si>
    <t xml:space="preserve">Akcesoria (okablowanie/statywy mikrofonowe i głośnikowe)
*  Okablowanie takie jak kable zasilające do miksera czy kable speakon do systemów nagłośnieniowych zostały pominięte ze względu na ich integralność z urządzeniami lub z powodu na ich wcześniejszą wzmiankę.
* Całe okablowanie musi być w kolorze czarnym, oraz zostać zainstalowane i zabezpieczone przed przypadkowym wypięciem.
*  sposób i długość okablowania oraz omikrofonowania zostanie dostosowany odpowiednio do wymagań występujących artystów
· 5 statywów mikrofonowych dużych łamanych   
· 7 statywów mikrofonowych małych łamanych
 </t>
  </si>
  <si>
    <t>Mikrofony przewodowe wraz z okablowaniem niezbędnym do podłączenia sprzętu:
-1 mikrofon dynamiczny instrumentalny superkardioidalny o zakresie przenoszenia częstotliwościowego 20 Hz - 10 kHz, impedancja 45 Ohm, czułość-64dBV/Pa (0,63 mV), SPL 174 dB/1 kHz ,
-6 mikrofon dynamiczny, instrumentalny, kardioidalny o zakresie przenoszenia częstotliwościowego 40 Hz - 15 kHz, impedancja 310 Ohm, czułość -54,5 dBV/Pa (1.88mV) z wyłącznikiem, SPL 90-120 dB/1 kHz,
-1 mikrofon dynamiczny, instrumentalny, superkardioidalny o zakresie przenoszenia częstotliwościowego 50 Hz -16 kHz, impedancja 150 Ohm, czułość -51 dBV/Pa (2.66mV), SPL 90-120 dB/1 kHz,
-3 mikrofon pojemnościowy, instrumentalny, małomembranowy, kardioidalny, o zakresie przenoszenia częstotliwościowego 20 Hz - 20 kHz, czułość -45 dBV/Pa, SPL 136dB/1 kHz,
-1 mikrofon pojemnościowy, wokalno-instrumentalny, wielkomembranowy, ze zmienną charakterystyką częstotliwościową, o zakresie przenoszenia 20 Hz - 20 kHz, impedancja 200 Ohm, czułość 23 mV/Pa, SPL 140 dB/1 kHz, z filtrem dolnozaporowym
-1 mikrofon dynamiczny, wokalny, kardioidalny o zakresie przenoszenia częstotliwościowego 50 Hz - 15 kHz, impedancja 300 Ohm, czułość -56 dBV/Pa (1.85mV), SPL 90-120 dB/1 kHz
-3 di box pasywnych o zakresie przenoszenia 20 Hz - 20 kHz, zakresie dynamiki 109dB, z gniazdem thru, gniazdem input, gniazdem balanced output, funkcją pad -15dB/-30dB, posiadające sumator, uziemienie, funkcję zmiany polaryzacji</t>
  </si>
  <si>
    <t xml:space="preserve">Akcesoria (okablowanie/statywy mikrofonowe i głośnikowe)
*  Okablowanie takie jak kable zasilające do miksera czy kable speakon do systemów nagłośnieniowych zostały pominięte ze względu na ich integralność z urządzeniami lub z powodu na ich wcześniejszą wzmiankę.
* Całe okablowanie musi być w kolorze czarnym, oraz zostać zainstalowane i zabezpieczone przed przypadkowym wypięciem.
*  sposób i długość okablowania oraz omikrofonowania zostanie dostosowany odpowiednio do wymagań występujących artystów
· 11 statywów mikrofonowych dużych łamanych   
· 11 statywów mikrofonowych małych łamanych
 </t>
  </si>
  <si>
    <t xml:space="preserve">Akcesoria (okablowanie/statywy mikrofonowe i głośnikowe)
*  Okablowanie takie jak kable zasilające do miksera czy kable speakon do systemów nagłośnieniowych zostały pominięte ze względu na ich integralność z urządzeniami lub z powodu na ich wcześniejszą wzmiankę.
* Całe okablowanie musi być w kolorze czarnym, oraz zostać zainstalowane i zabezpieczone przed przypadkowym wypięciem.
*  sposób i długość okablowania oraz omikrofonowania zostanie dostosowany odpowiednio do wymagań występujących artystów
· 15 statywów mikrofonowych dużych łamanych   
· 8 statywów mikrofonowych małych łamanych
 </t>
  </si>
  <si>
    <t>Akcesoria (okablowanie/statywy oświetleniowe) niezbędne do podłączenia całego sprzętu oświetleniowego:
 * Okablowanie takie jak kable zasilające do konsol zostały pominięte ze względu na ich integralność z urządzeniami lub z powodu na ich wcześniejszą wzmiankę.
 * Całe okablowanie musi być w kolorze czarnym, oraz zostać zainstalowane i zabezpieczone przed przypadkowym wypięciem.
 m.in:kabli XLR 3 pin różnych długości, kabli DMX 5 pin 110 Ohm,kabla ethernetowego CAT 6 różnych długości, Kable siłowe 125A, Kabli siłowe 63 A, Kabli siłowe 16A, Przedłużacze różnych długości z bolcem ochronnym
 · 20 statywów oświetleniowych, trójnożnych (1,5-2m, 35 kg)
 · 10 statywów oświetleniowych, trójnożnych (1,5-4m 80kg)</t>
  </si>
  <si>
    <t xml:space="preserve">Akcesoria (okablowanie/statywy mikrofonowe i głośnikowe)
*  Okablowanie takie jak kable zasilające do miksera czy kable speakon do systemów nagłośnieniowych zostały pominięte ze względu na ich integralność z urządzeniami lub z powodu na ich wcześniejszą wzmiankę.
* Całe okablowanie musi być w kolorze czarnym, oraz zostać zainstalowane i zabezpieczone przed przypadkowym wypięciem.
*  sposób i długość okablowania oraz omikrofonowania zostanie dostosowany odpowiednio do wymagań występujących artystów ( artysta posiada ok. 27 mikrofonów własnych)
· 3 statywów mikrofonowych dużych łamanych   
· 8 statywów mikrofonowych małych łamanych
 </t>
  </si>
  <si>
    <t>Mikrofony przewodowe wraz z okablowaniem niezbędnym do podłączenia sprzętu:
*6 mikrofon dynamiczny, instrumentalny, kardioidalny o zakresie przenoszenia częstotliwościowego 40 Hz - 15 kHz, impedancja 310 Ohm, czułość -54,5 dBV/Pa (1.88mV) z wyłącznikiem, SPL 90-120 dB/1 kHz,
*7 mikrofon dynamiczny, wokalny, kardioidalny o zakresie przenoszenia częstotliwościowego 50 Hz - 15 kHz, impedancja 300 Ohm, czułość -56 dBV/Pa (1.85mV), SPL 90-120 dB/1 kHz,
*1 mikrofon dynamiczny instrumentalny superkardioidalny o zakresie przenoszenia częstotliwościowego 20 Hz - 10 kHz, impedancja 45 Ohm, czułość-64dBV/Pa (0,63 mV), SPL 174 dB/1 kHz,
*1 mikrofon pojemnościowy, instrumentalny, małomembranowy, kardioidalny, o zakresie przenoszenia częstotliwościowego 20 Hz - 20 kHz, czułość -45 dBV/Pa, SPL 136dB/1 kHz,
*2 mikrofon dynamiczny, instrumentalny, kardioidalny o zakresie przenoszenia częstotliwościowego 40 Hz – 18 kHz, impedancja 350 Ohm, czułość 1,8 mV/Pa przy 1 kHz, SPL 160 dB/1 kHz,
*2 mikrofonów pojemnościowych, wokalno-instrumentalnych, wielkomembranowych, ze zmienną charakterystyką częstotliwościową, o zakresie przenoszenia 20 Hz - 20 kHz, impedancja 200 Ohm, czułość 23 mV/Pa, SPL 140 dB/1 kHz, z filtrem dolnozaporowym,
*1 mikrofonów pojemnościowych, instrumentalnych typu klips, superkardioidalnych o zakresie przenoszenia częstotliwościowego 20 Hz - 20 kHz, impedancja 100 Ohm, czułość -44 dBV/Pa (6mV) z pełnym osprzętem uchwytów dla instrumentów strunowych, dętych i perkusyjnych, SPL 142 dB/1 kHz,
*3 di box pasywnych o zakresie przenoszenia 20 Hz - 20 kHz, zakresie dynamiki 109dB, z gniazdem thru, gniazdem input, gniazdem balanced output, funkcją pad -15dB/-30dB, posiadające sumator, uziemienie, funkcję zmiany polaryzacji</t>
  </si>
  <si>
    <t xml:space="preserve">Scena z zadaszeniem
• 1 Zadaszona scena 10x8x7 (szer x głeb x wys) z dodatkowymi wingami po lewej i prawej stronie (1,5m), minimum 3 dodatkowe trussy możliwe do zawieszenie za pomocą wyciągarek elektrycznych/recznych łańcuchowych, podest sceniczny możliwy do postawienia na wysokości od 0,6-1,5m z możliwością poziomowania, stabilna, posiadająca po jednym dodatkowym skrzydle po lewej i prawej stronie 4x3 (stack MON) oraz możliwość dobudowania backstageu w tylnej części (Riser stack), wyposażona w dwubiegowe schody  o szerokości minimum 2 metrów, stabilne, wykonane w sposób utrudniający poślizgnięcie się oraz zbieranie wody i błota pośniegowego, konstrukcja ażurowa, poręcze i oświetlenie po każdej ze stron, wszystkie podesty użyte do konstrukcji powinny być systemowe, antypoślizgowe, trudnopalne, nie ażurowe i umożliwiać indywidualne zmiany, zadaszenie wykonane z wodoszczelnego czarnego matowego materiału, siatki przeciw wietrzne/zabezpieczające powieszone po lewej/prawej stronie oraz z tyłu zabezpieczone pasem od góry i dołu w literę X, scena obciążona mauserami z wodą (minimum 2000 l/słup o stopniu zasolenia uniemożliwiającego zamraznięcie)
• 24 podesty  2x1m z regulowanymi teleskopowymi nogami 0,6-1,2m z możliwością osłonięcia dowolnych konfiguracji czarnym materiałem
• 10 podestów 1x1m z regulowanymi teleskopowymi nogami 0,6-1,2m z możliwością osłonięcia dowolnych konfiguracji czarnym materiałem
• Czarny nieprzepuszczający światła horyzont o wymiarach zgodnych z oknem sceny, trudnopalny
• 65 m kratownicy aluminiowej 29cm x 29cm w odcinkach 
(10x0,5m, 10x1m,10x2m,10x3m) z dedykowanymi podstawami/pokrywami
• 40 kół riserowych w tym minimum 2/3 z hamulcem, regulowana wysokość w zakresie 0,2-0,6m
• 8 wyciągarek ręcznych łańcuchowych 1000kg o długości łańcucha min 10m zgodnego z normą PN-EN-818-7 z sakwą, dwukierunkowy automatyczny hamulec bezpieczeństwa
• 8 wyciągarek elektrycznych 1000 kg, kabel połączeniowy CEE-16/4 1m, awaryjny wyłącznik krańcowy, prędkość podnoszenia 4m/min, zgodny z EN 818-7, ucho do zawieszenia z jednym otworem na szekle, prędkość silnika 1305 obr/min, moc silnika 0,75 kW, IP54 wraz z 8 kanałowym sterownikiem dedykowanym dla zestawu
• 100 najazdów zabezpieczających z tworzywa sztucznego, trudnopalnych, maksymalne obciążenie 2000kg na 20x20cm, minimum 3 kanały kablowe
• 50 najazdów zabezpieczających z tworzywa sztucznego, trudnopalnych, maksymalne obciążenie 5000kg na25x30cm, minimum 4 kanały kablowe
• 4 namioty czarne, matowe minimum 4x3x3(szer x głęb x wys) integralne ze stanowiskiem stack MON, zabezpieczające przed wiatrem i deszczem z możliwością obciążenia
</t>
  </si>
  <si>
    <t xml:space="preserve">Festiwal: Barbórkove-Love 01-04.12.2023 </t>
  </si>
  <si>
    <t xml:space="preserve">Muzyka na Poziomie 30.09.2023 </t>
  </si>
  <si>
    <t xml:space="preserve">Muzyka na Poziomie 14.10.2023 </t>
  </si>
  <si>
    <t>Muzyka na Poziomie 16.11.2023</t>
  </si>
  <si>
    <t xml:space="preserve">Akcesoria (okablowanie/statywy mikrofonowe i głośnikowe)
*  Okablowanie takie jak kable zasilające do miksera czy kable speakon do systemów nagłośnieniowych zostały pominięte ze względu na ich integralność z urządzeniami lub z powodu na ich wcześniejszą wzmiankę.
* Całe okablowanie musi być w kolorze czarnym, oraz zostać zainstalowane i zabezpieczone przed przypadkowym wypięciem.
* Kable integralne z system i niezbędne do opięcia systemu FOH/MON zostały wypisane w części „zestawy głośnikowe PA” oraz „zestawy głośnikowe MON”.
m.in: kable XLR różnych długości , kable TS-TS różnych długości, kable TRS-TRS różnych długości, kable 2xXLR - Jack 3.5, kable 8xXLR - 8xXLR, kable MIDI, kabel ethernetowy CAT 6 różnych długości, kabel SDI różnych długości, kable typu xlr multicor zakończonych odpinaną 12 kanałową puszką , kable siłowe 125A , kable siłowe 63 A, kable siłowe 32A, kable siłowe 16A, przedłużacze różnych długości z bolcem ochronnym
· 40 statywów mikrofonowych dużych łamanych 
· 6 statywów mikrofonowych dużych prostych 
· 30 statywów mikrofonowych małych łamanych
· 3 statywy mikrofonowe małe proste
· 4 statywy głośnikowe o minimalnym udźwigu (1,2-2,0m,30kg)
· 4 statywy głośnikowe o minimalnym udźwigu (1,2-4,0m 85kg)
</t>
  </si>
  <si>
    <t>Mikrofony przewodowe wraz z odpowiednim okablowaniem sprzętu:
·20 mikrofonów dynamicznych, wokalnych, kardioidalnych o zakresie przenoszenia częstotliwościowego 50 Hz - 15 kHz, impedancja 300 Ohm, czułość -56 dBV/Pa (1.85mV), SPL 90-120 dB/1 kHz
·10 mikrofonów dynamicznych, wokalnych, superkardioidalnych o zakresie przenoszenia częstotliwościowego 50 Hz - 16 kHz, impedancja 290 Ohm, czułość -51 dBV/Pa (2.66mV) z wyłącznikiem
·10 mikrofonów pojemnościowych, wokalnych, superkardioidalnych o zakresie przenoszenia częstotliwościowego 50 Hz - 20 kHz, impedancja 100 Ohm, czułość -54 dBV/Pa (2mV), SPL 90-120 dB/1 kHz
· 20 mikrofonów dynamicznych, instrumentalnych, kardioidalnych o zakresie przenoszenia częstotliwościowego 40 Hz - 15 kHz, impedancja 310 Ohm, czułość -54,5 dBV/Pa (1.88mV) z wyłącznikiem, SPL 90-120 dB/1 kHz
·10 mikrofonów dynamicznych, instrumentalnych, superkardioidalnych o zakresie przenoszenia częstotliwościowego 50 Hz -16 kHz, impedancja 150 Ohm, czułość -51 dBV/Pa (2.66mV), SPL 90-120 dB/1 kHz
·10 mikrofonów pojemnościowych, instrumentalnych, kardioidalnych o zakresie przenoszenia częstotliwościowego 20 Hz - 20 kHz, impedancja 150 Ohm, czułość -56 dBV/Pa, SPL 163 dB/1 kHz
·10 mikrofonów dynamicznych, instrumentalnych, kardioidalnych o zakresie przenoszenia częstotliwościowego 50 Hz – 15 kHz, impedancja 300 Ohm, czułość -56 dBV/Pa (1.85mV) z wyłącznikiem, SPL 90-120 dB/1 kHz
·10 mikrofonów dynamicznych, instrumentalnych, kardioidalnych o zakresie przenoszenia częstotliwościowego 40 Hz – 18 kHz, impedancja 350 Ohm, czułość 1,8 mV/Pa przy 1 kHz, SPL 160 dB/1 kHz
·10 mikrofonów dynamicznych, instrumentalnych, superkardioidalny o zakresie przenoszenia częstotliwościowego  40Hz – 18 kHz, impedancja 350 Ohm, czułość 2.2 mV/PA przy 1 kHz, SPL 150 dB/1 kHz
·20 mikrofonów pojemnościowych, instrumentalnych typu klips, superkardioidalnych o zakresie przenoszenia częstotliwościowego 20 Hz - 20 kHz, impedancja 100 Ohm, czułość -44 dBV/Pa (6mV) z pełnym osprzętem uchwytów dla instrumentów strunowych, dętych i perkusyjnych, SPL 142 dB/1 kHz
·10 mikrofonów dynamicznych instrumentalnych superkardioidalnych o zakresie przenoszenia częstotliwościowego 20 Hz - 10 kHz, impedancja 45 Ohm, czułość-64dBV/Pa (0,63 mV), SPL 174 dB/1 kHz
·10 mikrofonów pojemnościowych, wokalno-instrumentalnych, wielkomembranowych, ze zmienną charakterystyką częstotliwościową, o zakresie przenoszenia 20 Hz - 20 kHz, impedancja 200 Ohm, czułość 23 mV/Pa, SPL 140 dB/1 kHz, z filtrem dolnozaporowym
· 10 mikrofonów pojemnościowych, instrumentalnych, małomembranowych, kardioidalnych, o zakresie przenoszenia częstotliwościowego 20 Hz - 20 kHz, impedancja 50 Ohm, czułość 15 mV/Pa przy 1 kHz, SPL 138 dB/1 kHz
· 10 mikrofonów pojemnościowych, instrumentalnych, małomembranowych z kompletem wymiennych kapsuł (dookólna, superkardioidalna, kardioidalna) o zakresie przenoszenia częstotliwościowego 40 Hz - 20 kHz, impedancja 35 Ohm/48V, czułość -36,6 dBV/Pa, SPL 135dB/1 kHz
· 10 mikrofonów pojemnościowych, instrumentalnych, małomembranowych, kardioidalnych, o zakresie przenoszenia częstotliwościowego 20 Hz - 20 kHz, czułość -45 dBV/Pa, SPL 136dB/1 kHz
· 6 mikrofonów superkardioidalnych typu shotgun o zakresie przenoszenia częstotliwościowego 40Hz - 20 kHz, impedancja 30 Ohm, czułość 25 mV/Pa, SPL 130 dB/1 kHz
· 10 mikrofonów pojemnościowych, kardioidalnych o zakresie przenoszenia częstotliwościowego 20 Hz - 20 kHz, impedancja 150 Ohm, czułość -48,5 dBV/Pa, SPL 155dB/1 kHz
· 10 mikrofonów pojemnościowych typu lavlier, dookólnych o zakresie przenoszenia częstotliwościowego 20 Hz - 20 kHz, impedancja 35 Ohm, czułość -34 dBV/Pa, SPL 144dB/1 kHz z dedykowanym klipsem do przypięcia na ubraniu, w kolorze cielistym
· 8 mikrofonów pojemnościowych typu headset, dookólnych o zakresie przenoszenia częstotliwościowego 20 Hz - 20 kHz, czułość -42,5 dBV/Pa, SPL 132 dB/1 kHz, w kolorze cielistym
· 10 mikrofonów dynamicznych, kardioidalnych o zakresie przenoszenia częstotliwościowego 30 Hz - 17 kHz, impedancja 200 Ohm, czułość 2mV/Pa +/- 3dB, SPL 150 dB/1 kHz
· 2 mikrofony pojemnościowe, wokalne, superkardioidalne o zakresie przenoszenia częstotliwościowego 20 Hz - 20 kHz, SPL 160 dB z możliwością demontażu kapsuły i ponownym montażu na nadajniku bezprzewodowym
· 30 di boxów aktywnych o zakresie przenoszenia częstotliwości 20 Hz - 20 kHz, zakresie dynamiki 109dB, z gniazdem thru, gniazdem input, gniazdem balanced output, funkcją pad -15dB, diodą sygnalizująca zasilanie Phantom 9-52V, posiadające sumator, uziemienie, filtr dolnozaporowy, funkcję zmiany polaryzacji
· 30 di boxów pasywnych o zakresie przenoszenia 20 Hz - 20 kHz, zakresie dynamiki 109dB, z gniazdem thru, gniazdem input, gniazdem balanced output, funkcją pad -15dB/-30dB, posiadające sumator, uziemienie, funkcję zmiany polaryzacji</t>
  </si>
  <si>
    <t>Miksery audio oraz urządzenia niezbędne do przesyłu sygnału wraz z odpowiednim okablowaniem do podłączenia sprzętu:
· niezależny, separowany system miksujący FOH + MON obsługujące 128 kanałów wejściowych oraz 48 kanałów wyjściowych (w tym 16 kanałów AES/EBU, 8 fizycznych kanałów analogowych wejściowych, 8 fizycznych kanałów analogowych wyjściowych), posiadające połączenie redundantne, 2 wyjścia słuchawkowe, 4 sloty kart rozszerzeń, zmotoryzowane suwaki długości 100mm, port Ethernet połączony z zabezpieczoną siecią umożliwiającą zdalnie sterowanie mikserem czy systemem. Minimum 1 port USB 3.0, minimum 16 grup DCA, minimum jeden kolorowy ekran o przekątnej nie mniejszej niż 7-cali, podświetlane wyświetlacze LCD na każdym kanale, zewnętrzna/wewnętrzna częstotliwość próbkowania sygnałów w domenie cyfrowej z możliwością wyboru: 44.1/48/96 kHz, pasmo przenoszenia w zakresie 20 Hz - 20 kHz, maksymalne zasilanie 240V o częstotliwości 50/60 Hz, złącze midi in/out, złącze word clock, musi być wyposażone w zasilacz awaryjny o dla niego adekwatnej mocy, mogący podtrzymać aparaturę przez co najmniej 15 min
· 4 stageboxy cyfrowe przykładowo 32in/16out, zewnętrzna/wewnętrzna częstotliwość próbkowania sygnałów w domenie cyfrowej z możliwością wyboru: 44.1/48/96 kHz,
· Karty rozszerzeń MADI/DANTE/AES50/WAVES/ETHERSOUND
· Spliter analogowy obsługujący minimum 120 kanałów
· 2 switche sieciowe (26x 10/100/1000Mbps), posiadające diody LED, certyfikaty UL (UL 60950), CSA (CSA 22.2), CE, FCC, z napięciem wejściowym AC 100 – 240, częstotliwością wejściową AC, 50 - 60 Hz, szyfrowanie / bezpieczeństwo 802.1x RADIU, szyfrowanie / bezpieczeństwo SSL/TLS, funkcje DHCP, DHCP client, filtrowanie adresów MAC, zarządzane przez stronę www,  uwzględniające standardy komunikacyjne IEEE 802.3az, IEEE 802.3at, IEEE 802.3, IEEE 802.3af, IEEE 802.3x, IEEE 802.3i, IEEE 802.1Q, IEEE 802.1D, IEEE 802.1ab, IEEE 802.3ab, IEEE 802.3u, IEEE 802.1w, IEEE 802.1s, IEEE 802.1x, IEEE 802.1p, IEEE 802.3ad, z dublowanymi portami, obsługujące sieci VLAN, protokoły zarządzające SNMP v1, SNMP v2, SNMP v3, z przepustowością rutowania/przełączania 52 Gbit/s, obsługujące Multicast
· 2 mikserki, obsługujące 8 kanałów wejściowych, 4 wyjściowe, posiadające wyjście słuchawkowe, niezmotoryzowane suwaki, brak pamięci scen, pasmo przenoszenia częstotliwościowego w zakresie 20 Hz - 20 kHz, funkcję Phantom +48</t>
  </si>
  <si>
    <t>System miksowania personalnego wraz z odpowiednim okablowaniem do podłączenia sprzętu:
· 1 Zasilacz/HUB PoE do mikserów personalnych posiadające minimum 10 portów Ethercon
· 8 Mikserków personalnych 40 IN/ 16 grup, kontrola panoramy, kontrola poziomu in/out, zapis scen</t>
  </si>
  <si>
    <t xml:space="preserve">Odsłuch przewodowy, douszny wraz z odpowiednim okablowaniem do podłączenia sprzętu:
·  8 osobistych wzmacniaczy słuchawkowych, posiadających 2 wejścia XLR IN, przełącznik mono/stereo, regulację poziomu głośności/balans, z możliwością zasilania bateryjnego/sieciowego, z gniazdem jack 3,5mm
· 12 par słuchawek przewodowych, dokanałowych, pasmo przenoszenia częstotliwościowego w zakresie 18 Hz -19 kHz, impedancja 36 Ohm, czułość 119 dB, wtyk 3,5mm
</t>
  </si>
  <si>
    <t xml:space="preserve">
Konsola oświetleniowa wraz z odpowiednim okablowaniem do podłączenia sprzętu:
· 1 konsola do sterowania oświetleniem sterowanie w czasie rzeczywistym dla 65536 parametrów na sesję w połączeniu z MA NPU – do 256 linii DMX, moc obliczeniowa do 4096 parametrów HTP / LTP, 6 wbudowanych wyjść DMX, minimum 2 wbudowane panoramiczne ekrany dotykowe TFT (15,4” WXGA), 2 opcjonalne zewnętrzne ekrany TFT1,  posiadające wbudowany ekran komend – multi-touch (9” SVGA), enkodery ze skokiem magnetycznym (z wysoką odpornością na zużycie), zmotoryzowane  suwaki executorów, wbudowaną szufladę klawiatury, wbudowany UPS, 2 gniazda Ethercon, 5 gniazd USB 2.0, zmotoryzowane skrzydło ekranowe, płynne odtworzenie scen, wbudowana biblioteka urządzeń, obsługa NPU
· 1 konsola do sterowania oświetleniem, 256 universwów artnet, min 15 zmotoryzopwanych faderów, posiadające podwójny zmotoryzowany 15mm crossfader, klawiatura macro/execute 12, minimum 15 encoderów odtwarzania, minimum 6 wbudowanych portów USB, minimum dwa wyśwetlacze 15’’ z mulidotykiem, wbudowany UPS, port LTC timecode, oprogramowanie wspierające maksymalnie 131072 kanały DMX, możliwość zapisania do 5000 cue, 2000 cuestack, 5000 grup i 4096 palet, obsługa scen przygotowanych w wizualizerze. 4 wbudowane wyjścia DMX, obsługujące ART-NET
· 2 kontrolery DMX, 6 kanałów DMX, 6 regulatorów kanału, napięcie 9-12V</t>
  </si>
  <si>
    <t>Procesory/Splitery wraz z odpowiednim okablowaniem do podłączenia sprzętu:
· 2 DMX interfejsy, obsługa RDM, pozwalające na obliczanie w czasie rzeczywistym do 65536 parametrów (256 lini DMX), 4096 kanałów, minimum jeden wbudowany ekran minimum 7’’, 1 gniazdo RJ45, 4 gniazda USB
· 2 DMX interfejsy, bramka, z obsługą RDM, regulowana częstotliwość powtarzania DMX (10-40Hz), 4096 kanałów, 8 uniwersów DMX, 2 złącza RJ45, 8 3 pinowych żeńskich wejść i wyjść DMX XLR
· 10 Spliterów DMX, 8 kanałów, pobór mocy 15W, terminator dmx thru, 2 wejścia DMX równoległe, 2 wyjścia DMX równoległe</t>
  </si>
  <si>
    <t>Urządzenia oświetleniowe wraz z odpowiednim okablowaniem do podłączenia sprzętu:
· 20 reflektorów PC 2000 W z przesłonami, ze zmianą kąta świecenia 11° do 70°, ramką do filtrów, strumień świetlny 54.500 lm, temperaturą barwową 3.200 K, z proporcjonalną ilością dimerów oraz systemem montażowym na kratownicy 290/390 lub jako urządzenie wolnostojące
· 20 reflektorów PC 1000 W z przesłonami, ze zmianą kąta świecenia 11° do 70°, ramką do filtrów, strumień świetlny 54.500 lm, temperaturą barwową 3.200 K, z proporcjonalną ilością dimerów oraz systemem montażowym na kratownicy 290/390 lub jako urządzenie wolnostojące
· 10 reflektorów profilowych ZOOM 20-40°, 2000 W, źródło żarowe, z proporcjonalną ilością dimerów oraz systemem montażowym na kratownicy 290/390 lub jako urządzenie wolnostojące
· 10 reflektorów profilowych 36°, 1000 W, źródło żarowe, z proporcjonalną ilością dimerów oraz systemem montażowym na kratownicy 290/390 lub jako urządzenie wolnostojące
· 20 reflektorów typu fresnel 2000W, źródło żarowe z przesłonami  i proporcjonalną ilością dimerów oraz systemem montażowym na kratownicy 290/390 lub jako urządzenie wolnostojące
· 20 refelktorów typu PAR64 CP-61, 1000W, źródło żarowe, z proporcjonalną ilością dimerów oraz systemem montażowym na kratownicy 290/390 lub jako urządzenie wolnostojące
· 10 urządzeń typu blinder 4DWE, źródło żarowe, z proporcjonalną ilością dimerów oraz systemem montażowym na kratownicy 290/390 lub jako urządzenie wolnostojące
· 20 belek efektowych typu sunstrip 10x50/75W GU10 10CH, źródło żarowe, DMX oraz systemem montażowym na kratownicy 290/390 lub jako urządzenie wolnostojące
· 10 stroboskopów 3000W, o temperaturze barwowej 5600 K, xenon, efekt blinder z automatycznym ściemnianiem  i rozjaśnianiem (fade), regulacja długości, intensywności, i częstotliwości rozbłysków, chłodzenie wentylatorowe, sterowanie DMX oraz systemem montażowym na kratownicy 290/390 lub jako urządzenie wolnostojące
· 4 wytwornice mgły typu hazer, wyposażone w system APS, sterowanie DMX, moc 715W, wielkość cząsteczek 0,5-0,7um, zużycie płynu 55ml/godzine przy ciśnieniu 1,38 bar, zużycie CO2 0,18 kg przy ciśnieniu 1,38 bar oraz systemem montażowym na kratownicy 290/390 lub jako urządzenie wolnostojące
· 4 wentylatorów, 3 stopniowa kontrola prędkości, maksymalnie 870 obr/min, kosz metalowy obracany o 360°, ciśnienie akustyczne w odległości 3m na otwartej przestrzeni Ø 600 mm: 53,9 dB(A), Ø 800 mm: 56,8 dB(A), na kołach
· 20 naświetlaczy typu led bar RGBWA+UV , 12x12W, kontrola pojedynczych pikseli, sterowanie DMX oraz systemem montażowym na kratownicy 290/390 lub jako urządzenie wolnostojące
· 20 naświetlaczy typu led flat par RGBWA, 12x10W, 2/4/6/11/14 DMX mode, sterowanie DMX oraz systemem montażowym na kratownicy 290/390 lub jako urządzenie wolnostojące
· 24 naświetlaczy typu wash, RGBW, 36x10W, 21-82,7°, bezprzewodowy DMX, 4/9/11/16/21/27/30 DMX mode, pobór maco max 360W, DMX wekście i wyjście 3 pin/5pin oraz systemem montażowym na kratownicy 290/390 lub jako urządzenie wolnostojące
· 24 ruchomych głów typu led wash, RGBW, 8 bit lub 16 bit miksowanie koloru, 37x10W, diody rozmieszczone w trzech koncentrycznych pierścieniach, zoom 15-60°, wirtualna tarcza kolorów 237 kolorów w tym odcienie białego oraz systemem montażowym na kratownicy 290/390 lub jako urządzenie wolnostojące
· 24 ruchomych głów typu spot, CMY0-100%, zoom1:3, 6 tarcz kolorów + open, 6 tarcz rotacyjnych gobo + open indeksowalna z regulacją prędkości gobo shake, 10 wymiennych tarcz goba statycznego, indeksowalne gobo shake, iris 0-100%, dimer/shutter 0-100%, 4 krzywe dimmera, Focus elektroniczny, pan 540°, tilt 268°, 8/16 bit dimmer/pan/tilt/indeksowanie, zoom, kanały DMX19/27, częstotliwość odświeżania 3000Hz, 12700 lumenów oraz system montażowy na kratownicy 290/390 lub jako urządzenie wolnostojące
· 24 ruchomych głów typu 3 in 1 (wash, beam, spot), CMY, 470 W, zoom 14:1, 13 filtrów dihronicznych + biały, 9 tarcz gobo obrotowych wymiennych indeksowalnych gobo + otwarte, silnik efektów złożony z 6 pryzm umieszczonych na dwóch tarczachumożliwiających stworzenie 12 różnych efektów Beam i Flower, zmienny efekt Frost, zmotoryzowany zoom i Focus, dimmer 0-100%, kanały DMX 39/34, Pan/tilt 8 lub 16 bit, Pan 540°, Tilt 265° oraz systemem montażowym na kratownicy 290/390 lub jako urządzenie wolnostojące
· 24 ruchomych głów typu wash, RGBW, elektroniczny zoom 4-60°, elektroniczny dimmer 0-100%, regulowana predkosc strobo z mozliwoscia natychnmiatowego balackout’u, Kanał DMX 21, wektorowa kontrola ruchu, pan 540°, tilt 210°, samoładująca się bateria buforowa oraz system montażowy na kratownicy 290/390 lub jako urządzenie wolnostojące
· 2 reflektory typu follow spot, 2500W, wyładowcza, zoom 3-8°, wybór między magnetycznym/elektronicznym PSU, zmiana kolorów za pomocą „Boomerang” lub „push/pull”, filtr Frost oraz kolejka CTO, sterowanie DMX, w pełni zamykalna przesłona IRIS, slot gobo, gniazdo SFa21 z możliwością montażu na statywie
· 6 lamp halogen retro, 7 kanałów DMX, 7x230W, temperatura barwowa 1600-2900K, możliwość montażu na statywie</t>
  </si>
  <si>
    <t>Agregaty prądotwórcze wraz z odpowiednim okablowaniem do podłączenia sprzętu:
• 1 agregat prądotwórczy na olej napędowy, każdy o mocy znamionowej 100kW, prądzie nominalnym 145A/1 faza, Gniazda powerlock, 125A, 63A, 32A, napięcie trójfazowe 400V oraz jednofazowe 230V, częstotliwość 50 Hz,zabezpieczenie  CCU-przeciążeniowo termiczne, praca w granicach 88dB w odległości 5m, dodatkowe grzałki do pracy w temperaturze poniżej 0°C, 8h ciągłej pracy przy maksymalnym obciążeniu.</t>
  </si>
  <si>
    <t xml:space="preserve">    Nagrzewnice wraz z odpowiednim okablowaniem do podłączenia sprzętu:
• 12 nagrzewnic olejowych o mocy minimalnej 60  kW z odprowadzeniem spalin oraz doprowadzeniem ciepłego powietrza rękawem o minimalnej długości 5m, czas pracy przy maksymalnym obciążeniu 10h, zapewniających temperaturę minimalną 15°C
</t>
  </si>
  <si>
    <t>Zestawy głośnikowe MON (zgodnie z założeniem umożliwiające konstrukcję systemu zaawansowanego odsłuchu scenicznego zawierającego dodatkowe komponenty 
jak np. sidefill) wraz z odpowiednim okablowaniem do podłączenia sprzętu:
·20 kolumn dwudrożnych, koaksjalnych, pasywnych, o charakterystyce elipsoidalnej, maksymalny SPL 136 dB, dyspersja w pionie 60°, dyspersja w poziomie 90°, pasmo przenoszenia 59 Hz - 20 kHz, 8 Ohm, przetwornik LF 12’’, przetwornik HF 3’’, złącza speakon, IP 43, wraz z dedykowanymi wzmacniaczami mocy w ilości adekwatnej do liczby kolumn oraz odpowiednia ilości okablowania
·10 kolumn dwudrożnych, koaksjalnych, pasywnych o charakterystyce elipsoidalnej, maksymalny SPL 138 dB, dyspersja w pionie 40°, dyspersja w poziomie 60°, pasmo przenoszenia 55 Hz - 20 kHz, impedancja przetwornika LF 8 Ohm, impedancja przetwornika HF 8 Ohm, przetwornik LF 15’’, zawierające przetwornik HF 3’’, złącza speakon, IP 43, wraz z dedykowanymi wzmacniaczami mocy w ilości adekwatnej do liczby kolumn oraz odpowiednia ilości okablowania
·6 kolumn dwudrożnych źródła liniowego o kierunkowości 100°, z możliwością montażu na dedykowanej przez producenta ramach w formie zawieszonej i stackowanej, maksymalny SPL 138, impedancja 16 Ohm, pasmo przenoszenia 70 Hz - 20 kHz, zawierające przetwornik LF 2x 6.5’’, przetwornik HF 1,75’’, 2 złacza speakon, pasywne, katowalne, wraz z dedykowanymi wzmacniaczami mocy w ilości adekwatnej do liczby kolumn oraz odpowiednia ilości okablowania
·6 kolumn jednodrożnych, wszechkierunkowych, z możliwością montażu na dedykowanych przez producenta ramach w formie zawieszonej i stackowanej, maksymalny SPL 137 dB, impedancja 8 Ohm, pasmo przenoszenia od 35Hz, przetwornik LF 15’’, złącza speakon wraz z dedykowanymi wzmacniaczami mocy w ilości adekwatnej do liczby kolumn oraz odpowiednia ilości okablowania</t>
  </si>
  <si>
    <t>Zestawy głośnikowe PA (zgodnie z założeniem umożliwiające konstrukcję zaawansowanego nagłośnienia zawierającego poza elementami głównymi L+R dodatkowe komponenty takie jak frontfill, downfill, center, outfill, delay itp.) wraz z odpowiednim okablowaniem do podłączenia sprzętu:
·8 kolumn dwudrożnych źródła liniowego o kierunkowości 100°, z możliwością montażu na dedykowanej przez producenta ramach w formie zawieszonej i stackowanej, maksymalny SPL 138, impedancja 16 Ohm, pasmo przenoszenia 70 Hz - 20 kHz, posiadające przetwornik LF 2x 6.5’’, przetwornik HF 1,75’’, 2 złącza speakon, pasywne, katowalne, wraz z dedykowanymi wzmacniaczami mocy w ilości adekwatnej do liczby kolumn oraz odpowiednia ilości okablowania
·24 kolumny dwudrożne źródła liniowego o kierunkowości skalowalnej 70-110°, z możliwością montażu na dedykowanej przez producenta ramach w formie zawieszonej i stackowanej, maksymalny SPL 142 dB, impedancja poszczególnych przetworników 8 Ohm, pasmo przenoszenia 55 Hz - 20 kHz, posiadające przetwornik LF 2x8’’, przetwornik HF 3’’, złącza speakon, pasywne, kątowalne, wraz z dedykowanymi wzmacniaczami mocy w ilości adekwatnej do liczby kolumn oraz odpowiednia ilości okablowania
·24 kolumn trójdrożnych źródła liniowego o kierunkowości 90°, z możliwością montażu na dedykowanych przez producenta ramach w formie zawieszonej, maksymalny SPL 149dB, impedancja poszczególnych przetworników LF 2x8 Ohm MF 8 Ohm HF 8 Ohm, pasmo przenoszenia 35 Hz - 20k Hz, posiadające przetowrniki LF 2x15’’, przetworniki MF 4x6,5’’, przetwornik HF 3x3’’, złącza PA-COM, pasywne, kątowalne, wraz z dedykowanymi wzmacniaczami mocy w ilości adekwatnej do liczby kolumn oraz odpowiednia ilości okablowania
·16 kolumn jednodrożnych, wszechkierunkowych, z możliwością montażu na dedykowanych przez producenta ramach w formie zawieszonej i stackowanej, maksymalny SPL 138, impedancja 8 Ohm, pasmo przenoszenia od 32Hz, przetwornik LF 18’’, złącza speako, wraz z dedykowanymi wzmacniaczami mocy w ilości adekwatnej do liczby kolumn oraz odpowiednia ilości okablowania
·16 kolumny jednodrożne, wszechkierunkowe, maksymalny SPL 143 dB, impedancja 4 Ohmy, pasmo przenoszenia od 25Hz, przetwornik LF 2x18’’, speakon, wraz z dedykowanymi wzmacniaczami mocy w ilości adekwatnej do liczby kolumn oraz odpowiednia ilości okablowania</t>
  </si>
  <si>
    <t xml:space="preserve">Carnall Festival - 2.07.2023 </t>
  </si>
  <si>
    <t xml:space="preserve">Carnall Festival - 22-23.07.2023 </t>
  </si>
  <si>
    <t xml:space="preserve">Carnall Festival - 5-6.08.2023 </t>
  </si>
  <si>
    <t>Mikrofony przewodowe wraz z okablowaniem niezbędnym do podłączenia sprzętu:
*6 mikrofon dynamiczny, wokalny, kardioidalny o zakresie przenoszenia częstotliwościowego 50 Hz - 15 kHz, impedancja 300 Ohm, czułość -56 dBV/Pa (1.85mV), SPL 90-120 dB/1 kHz,
*4 mikrofon dynamiczny, wokalny, superkardioidalny o zakresie przenoszenia częstotliwościowego 50 Hz - 16 kHz, impedancja 290 Ohm, czułość -51 dBV/Pa (2.66mV) z wyłącznikiem,
*6 mikrofon dynamiczny, instrumentalny, kardioidalny o zakresie przenoszenia częstotliwościowego 40 Hz - 15 kHz, impedancja 310 Ohm, czułość -54,5 dBV/Pa (1.88mV) z wyłącznikiem, SPL 90-120 dB/1 kHz,
*6 mikrofon dynamiczny, instrumentalny, superkardioidalny o zakresie przenoszenia częstotliwościowego 50 Hz -16 kHz, impedancja 150 Ohm, czułość -51 dBV/Pa (2.66mV), SPL 90-120 dB/1 kHz,
*6 mikrofon dynamiczny, instrumentalny, kardioidalny o zakresie przenoszenia częstotliwościowego 40 Hz – 18 kHz, impedancja 350 Ohm, czułość 1,8 mV/Pa przy 1 kHz, SPL 160 dB/1 kHz,
*4 mikrofon dynamiczny, instrumentalny, superkardioidalny o zakresie przenoszenia częstotliwościowego  40Hz – 18 kHz, impedancja 350 Ohm, czułość 2.2 mV/PA przy 1 kHz, SPL 150 dB/1 kHz,
*4 mikrofon dynamiczny instrumentalny superkardioidalny o zakresie przenoszenia częstotliwościowego 20 Hz - 10 kHz, impedancja 45 Ohm, czułość-64dBV/Pa (0,63 mV), SPL 174 dB/1 kHz,
*6 mikrofon pojemnościowy, instrumentalny, małomembranowy, kardioidalny, o zakresie przenoszenia częstotliwościowego 20 Hz - 20 kHz, czułość -45 dBV/Pa, SPL 136dB/1 kHz,
*5 mikrofon pojemnościowy, kardioidalny o zakresie przenoszenia częstotliwościowego 20 Hz - 20 kHz, impedancja 150 Ohm, czułość -48,5 dBV/Pa, SPL 155dB/1 kHz,
*6 di box aktywnych o zakresie przenoszenia częstotliwości 20 Hz - 20 kHz, zakresie dynamiki 109dB, z gniazdem thru, gniazdem input, gniazdem balanced output, funkcją pad -15dB, diodą sygnalizująca zasilanie Phantom 9-52V, posiadające sumator, uziemienie, filtr dolnozaporowy, funkcję zmiany polaryzacji
*6 di box pasywnych o zakresie przenoszenia 20 Hz - 20 kHz, zakresie dynamiki 109dB, z gniazdem thru, gniazdem input, gniazdem balanced output, funkcją pad -15dB/-30dB, posiadające sumator, uziemienie, funkcję zmiany polaryzacji</t>
  </si>
  <si>
    <t xml:space="preserve">Akcesoria (okablowanie/statywy mikrofonowe i głośnikowe)
*  Okablowanie takie jak kable zasilające do miksera czy kable speakon do systemów nagłośnieniowych zostały pominięte ze względu na ich integralność z urządzeniami lub z powodu na ich wcześniejszą wzmiankę.
* Całe okablowanie musi być w kolorze czarnym, oraz zostać zainstalowane i zabezpieczone przed przypadkowym wypięciem.
*  sposób i długość okablowania oraz omikrofonowania zostanie dostosowany odpowiednio do wymagań występujących artystów
· 35 statywów mikrofonowych dużych łamanych   
· 20 statywów mikrofonowych małych łamanych
 </t>
  </si>
  <si>
    <t xml:space="preserve">Akcesoria
Zestaw sprzętowo – programowy zapewniający ciągłość przetwarzania obrazu,Konwertery – splittery 3G/HD/SD/SDI/HDMI z konwersją skalowania i szybkości klatek, dowolna zmiana rozdzielczości up/down w zakresie od SD do 3G-SDI, Switche HDMI 1:4, Konwertery HDMI-RJ45, Kable HDMI, Kable HDMI optyczne, Kable SDI , Kable ethernetowe FTP CAT 6 </t>
  </si>
  <si>
    <t>Ekran led wraz z odpowiednim okablowaniem sprzętu:
• segmentowy ekran led o rozdzielczości min. P.3 100 m2, outdor, częstotliwość odświeżania min 1200 Hz, konfiguracja piksela 3in1 RGB, wraz z akcesoriami do zawieszenia lub postawienia, konfigurowalny w dowolny kształt kwadratu lub prostokąta o zmianie bocznej krawędzie co 0,5m wraz z dedykowanym okablowaniem
• segmentowy ekrany P.4.8 30 m2, outdor, częstotliwość odświeżania min 1200 Hz, konfiguracja piksela 3in1 RGB, wraz z akcesoriami do zawieszenia lub postawienia, konfigurowalny w dowolny kształt kwadratu lub prostokąta o zmianie bocznej krawędzie co 0,5m wraz z dedykowanym okablowaniem</t>
  </si>
  <si>
    <t xml:space="preserve">Procesory wraz z odpowiednim okablowaniem sprzętu:
• 4 procesory ekranu led kompatybilne z powyższymi ekranami, wyposażone w złącza 3G-SDI, HDMI 1.4, DVI, Ethernet, OPT, USB, GENLOCK IN-LOOP
• Media serwer, 19’, maksymalna rozdzielczość 4096x2160@60Hz, wejścia sygnałowe wideo HDMI/3G-SDI  
</t>
  </si>
  <si>
    <t>Kamery wraz z odpowiednim okablowaniem sprzętu:
• 1 mikser wizyjny, 8 wejść video, 2 wyjścia video, wejście audio, ekran poglądowy referencyjny, standardy wideo dla wejścia 720p50, 720p59.94, 720p60 
1080p23.98, 1080p24, 1080p25, 1080p29.97, 1080p30, 1080p50, 1080p59.94, 1080p60 
1080i50, 1080i59.94, 1080i60, standardy wideo dla wyjścia 1080p23.98, 1080p24, 1080p25, 1080p29.97, 1080p30, 1080p50, 1080p59.94, 1080p60, standardy wideo dla transmisji 1080p23.98, 1080p24, 1080p25, 1080p29.97, 1080p30, 1080p50, 1080p59.94, 1080p60,
• 1 prompter, 42’’, 3xwejście HDMI, kolor czarny, wyświetlający tekst w czasie rzeczywistym</t>
  </si>
  <si>
    <t xml:space="preserve">Akcesoria (okablowanie/statywy oświetleniowe):
* Okablowanie takie jak kable zasilające do konsol zostały pominięte ze względu na ich integralność z urządzeniami lub z powodu na ich wcześniejszą wzmiankę.
* Całe okablowanie musi być w kolorze czarnym, oraz zostać zainstalowane i zabezpieczone przed przypadkowym wypięciem.
m.in. 300 kable XLR 3 pin różnych długości, kable DMX 5 pin 110 Ohm, kabel ethernetowy CAT 6 różnych długości, kable siłowe 125A, kable siłowe 63 A, kable siłowe 32 A, kable siłowe 16 A, przedłużacze różnych długości z bolcem ochronnym
· 20 statywów oświetleniowych, trójnożnych (1,5-2m, 35 kg)
· 10 statywów oświetleniowych, trójnożnych (1,5-4m 80kg)
</t>
  </si>
  <si>
    <t xml:space="preserve">Muzyka na Poziomie 18.11.2023 </t>
  </si>
  <si>
    <t xml:space="preserve">Carnall Festival - 26-27.08.2023 </t>
  </si>
  <si>
    <t xml:space="preserve">Formularz rzeczowo-cenowy </t>
  </si>
  <si>
    <t>ekran akustyczny dla perkusji wymagany stabilny, minimum sześcioelementowy, przezroczysty o wysokości minimum 160cm.</t>
  </si>
  <si>
    <t>Systemy bezprzewodowe:
· 8 pojedynczych, 4 podwójnych lub 2 poczwórnych baz, zakres pracy 470-670 Hz, posiadające wewnętrzne zasilanie, zakres strojenia do 72 MHz (zależny od regionu), posiadające funkcje skanowania, prioretyzacji, synhronizacji IR, indywidualne sterowanie wzmocnieniem (do 60 dB), mierniki LED i wyjścia XLR dla każdego kanału, sumowanie sygnału dwóch lub więcej kanałów audio do różnych kombinacji wyjść odbiornika XLR, sterowanych przez regulację wzmocnienia kanału, sieci Ethernet, obsługa cyfrowego dźwięku sieciowego Dante, kompatybilne z systemami sterowania AMX i Crestron, wykrywające interferencje i alerty, posiadające intuicyjne menu LCD na przednim panelu oraz elementy sterujące z różnymi opcjami blokowania, a także mierniki LED dla Audio i RF z sygnalizatorem wartości szczytowych, przesyłające cyfrowe audio 24 bit / 48 kHz, w zakresie częstotliwości 20 Hz - 20 kHz z płaską charakterystyką, z większy niż 120 dB zakres dynamiki, posiadające tryb High Density umożliwiające pracę do 63 aktywnych nadajników w jednym kanale TV 8 MHz, szyfrowanie AES-256 bitów wraz z kompletem aktywnych kierunkowych anten UHF z zintegrowanym wzmacniaczem wyposażonym w przełącznik poziomu wzmocnienia</t>
  </si>
  <si>
    <t>Zadaszona scena 8x6x7 (szer x głeb x wys) z dodatkowymi wingami po lewej i prawej stronie (1,5m), minimum 3 dodatkowe trussy możliwe do zawieszenie za pomocą wyciągarek elektrycznych/recznych łańcuchowych, podest sceniczny możliwy do postawienia na wysokości od 0,6-2m z możliwością poziomowania, stabilna, posiadająca po jednym dodatkowym skrzydle po lewej i prawej stronie 4x3 (stack MON) oraz możliwość dobudowania backstageu 8x5 w tylnej części (Riser stack), wyposażona w dwubiegowe schody  o szerokości minimum 2 metrów, stabilne, wykonane w sposób utrudniający poślizgnięcie się oraz zbieranie wody i błota pośniegowego, konstrukcja ażurowa, poręcze i oświetlenie po każdej ze stron, wszystkie podesty użyte do konstrukcji powinny być systemowe, antypoślizgowe, trudnopalne, nie ażurowe i umożliwiać indywidualne zmiany, zadaszenie wykonane z wodoszczelnego czarnego matowego materiału, siatki przeciw wietrzne/zabezpieczające powieszone po lewej/prawej stronie oraz z tyłu zabezpieczone pasem od góry i dołu w literę X, scena obciążona mauserami z wodą (minimum 2000 l/słup o stopniu zasolenia uniemożliwiającego zamraznięcie)</t>
  </si>
  <si>
    <t xml:space="preserve">Scena z zadaszeniem
•Zadaszona scena 10x8x7 (szer x głeb x wys) z dodatkowymi wingami po lewej i prawej stronie (1,5m), minimum 3 dodatkowe trussy możliwe do zawieszenie za pomocą wyciągarek elektrycznych/recznych łańcuchowych, podest sceniczny możliwy do postawienia na wysokości od 0,6-1,5m z możliwością poziomowania, stabilna, posiadająca po jednym dodatkowym skrzydle po lewej i prawej stronie 4x3 (stack MON) oraz możliwość dobudowania backstageu w tylnej części (Riser stack), wyposażona w dwubiegowe schody  o szerokości minimum 2 metrów, stabilne, wykonane w sposób utrudniający poślizgnięcie się oraz zbieranie wody i błota pośniegowego, konstrukcja ażurowa, poręcze i oświetlenie po każdej ze stron, wszystkie podesty użyte do konstrukcji powinny być systemowe, antypoślizgowe, trudnopalne, nie ażurowe i umożliwiać indywidualne zmiany, zadaszenie wykonane z wodoszczelnego czarnego matowego materiału, siatki przeciw wietrzne/zabezpieczające powieszone po lewej/prawej stronie oraz z tyłu zabezpieczone pasem od góry i dołu w literę X, scena obciążona mauserami z wodą (minimum 2000 l/słup o stopniu zasolenia uniemożliwiającego zamraznięcie)
• 24 podesty  2x1m z regulowanymi teleskopowymi nogami 0,6-1,2m z możliwością osłonięcia dowolnych konfiguracji czarnym materiałem
• 10 podestów 1x1m z regulowanymi teleskopowymi nogami 0,6-1,2m z możliwością osłonięcia dowolnych konfiguracji czarnym materiałem
• Czarny nieprzepuszczający światła horyzont o wymiarach zgodnych z oknem sceny, trudnopalny
• 65 m kratownicy aluminiowej 29cm x 29cm w odcinkach 
(10x0,5m, 10x1m,10x2m,10x3m) z dedykowanymi podstawami/pokrywami
• 40 kół riserowych w tym minimum 2/3 z hamulcem, regulowana wysokość w zakresie 0,2-0,6m
• 8 wyciągarek ręcznych łańcuchowych 1000kg o długości łańcucha min 10m zgodnego z normą PN-EN-818-7 z sakwą, dwukierunkowy automatyczny hamulec bezpieczeństwa
• 8 wyciągarek elektrycznych 1000 kg, kabel połączeniowy CEE-16/4 1m, awaryjny wyłącznik krańcowy, prędkość podnoszenia 4m/min, zgodny z EN 818-7, ucho do zawieszenia z jednym otworem na szekle, prędkość silnika 1305 obr/min, moc silnika 0,75 kW, IP54 wraz z 8 kanałowym sterownikiem dedykowanym dla zestawu
• 100 najazdów zabezpieczających z tworzywa sztucznego, trudnopalnych, maksymalne obciążenie 2000kg na 20x20cm, minimum 3 kanały kablowe
• 50 najazdów zabezpieczających z tworzywa sztucznego, trudnopalnych, maksymalne obciążenie 5000kg na25x30cm, minimum 4 kanały kablowe
• 4 namioty czarne, matowe minimum 4x3x3(szer x głęb x wys) integralne ze stanowiskiem stack MON, zabezpieczające przed wiatrem i deszczem z możliwością obciążenia
</t>
  </si>
  <si>
    <t>*niezależny, separowany systemy miksujące FOH + MON, kanały: 64 mono, 8 stereo, szyny bus: 16 mix, 8 matrix - wyjścia macierzowe (wsparcie Input to Matrix), konfiguracja I/O: 32 wejścia, 16 wyjść, konfiguracja tłumików: 32 + 2 (główne Master), częstotliwość próbkowania wewnętrzna: 44.1kHz / 48kHz, częstotliwość próbkowania zewnętrzna: 44.1kHz: +4.1667%, +0.1%, -0.1%, -4.0% (±200ppm), 48kHz: +4.1667%, +0.1%, -0.1%, -4.0% (±200ppm), opóźnienie sygnału: &lt; 2.5ms, input - omni out, fs= 48khz, tłumiki: 100mm zmotoryzowane, rozdzielczość=1024 kroki, +10dB to –138dB, –?dB dla wszystkich tłumików, całkowite zniekształcenia harmoniczne: poniżej 0.05% 20Hz-20kHz@+4dBu przy 600?, INPUT - OMNI OUT, Input Gain= Min., pasmo przenoszenia: +0.5, -1.5dB 20Hz-20kHz, odpowiada +4dBu na wyjściu @1kHz, INPUT - OMNI OUT, zakres dynamiki: 112dB typ.: przetwornik DA / 108dB typ.: INPUT - OMNI OUT, Input Gain = Min., poziom szumu na wejściach (EIN): -128dBu typ., Input Gain=Max, poziom szumów na wyjściach: -88dBu, ST master off, przesłuchy: -100dB*1, sąsiednie kanały INPUT/OMNI OUT, Input Gain = Min. zakres temperatury pracy: 0 – 40 ‘C, temperatura spoczynkowa: -20 - -60’C - komplet okablowania zapewniający podłączenie sprzętu,
*stagebox cyfrowy przykładowo 32in/16out, zewnętrzna/wewnętrzna częstotliwość próbkowania sygnałów w domenie cyfrowej z możliwością wyboru: 44.1/48/96 kHz, posiadającą slot na kartę rozszerzeń wraz z niezbędnym okablowaniem</t>
  </si>
  <si>
    <t>Urządzenia oświetleniowe wraz z odpowiednim okablowaniem do podłączenia sprzętu:
· 10 reflektorów PC 1000 W z przesłonami, ze zmianą kąta świecenia 11° do 70°, ramką do filtrów, strumień świetlny 54.500 lm, temperaturą barwową 3.200 K, z proporcjonalną ilością dimerów oraz systemem montażowym na kratownicy 290/390 lub jako urządzenie wolnostojące
· 6 reflektorów profilowych ZOOM 20-40°, 2000 W, źródło żarowe, z proporcjonalną ilością dimerów oraz systemem montażowym na kratownicy 290/390 lub jako urządzenie wolnostojące
· 6 reflektorów profilowych 36°, 1000 W, źródło żarowe, z proporcjonalną ilością dimerów oraz systemem montażowym na kratownicy 290/390 lub jako urządzenie wolnostojące
· 20 reflektorów typu fresnel 2000W, źródło żarowe z przesłonami  i proporcjonalną ilością dimerów oraz systemem montażowym na kratownicy 290/390 lub jako urządzenie wolnostojące
· 20 refelktorów typu PAR64 CP-61, 1000W, źródło żarowe, z proporcjonalną ilością dimerów oraz systemem montażowym na kratownicy 290/390 lub jako urządzenie wolnostojące
· 10 urządzeń typu blinder 4DWE, źródło żarowe, z proporcjonalną ilością dimerów oraz systemem montażowym na kratownicy 290/390 lub jako urządzenie wolnostojące
· 20 belek efektowych typu sunstrip 10x50/75W GU10 10CH, źródło żarowe, DMX oraz systemem montażowym na kratownicy 290/390 lub jako urządzenie wolnostojące
· 10 stroboskopów 3000W, o temperaturze barwowej 5600 K, xenon, efekt blinder z automatycznym ściemnianiem  i rozjaśnianiem (fade), regulacja długości, intensywności, i częstotliwości rozbłysków, chłodzenie wentylatorowe, sterowanie DMX oraz systemem montażowym na kratownicy 290/390 lub jako urządzenie wolnostojące
· 4 wytwornice mgły typu hazer, wyposażone w system APS, sterowanie DMX, moc 715W, wielkość cząsteczek 0,5-0,7um, zużycie płynu 55ml/godzine przy ciśnieniu 1,38 bar, zużycie CO2 0,18 kg przy ciśnieniu 1,38 bar oraz systemem montażowym na kratownicy 290/390 lub jako urządzenie wolnostojące
· 4 wentylatorów, 3 stopniowa kontrola prędkości, maksymalnie 870 obr/min, kosz metalowy obracany o 360°, ciśnienie akustyczne w odległości 3m na otwartej przestrzeni Ø 600 mm: 53,9 dB(A), Ø 800 mm: 56,8 dB(A), na kołach
· 20 naświetlaczy typu led bar RGBWA+UV , 12x12W, kontrola pojedynczych pikseli, sterowanie DMX oraz systemem montażowym na kratownicy 290/390 lub jako urządzenie wolnostojące
· 24 naświetlaczy typu wash, RGBW, 36x10W, 21-82,7°, bezprzewodowy DMX, 4/9/11/16/21/27/30 DMX mode, pobór maco max 360W, DMX wekście i wyjście 3 pin/5pin oraz systemem montażowym na kratownicy 290/390 lub jako urządzenie wolnostojące
· 24 ruchomych głów typu led wash, RGBW, 8 bit lub 16 bit miksowanie koloru, 37x10W, diody rozmieszczone w trzech koncentrycznych pierścieniach, zoom 15-60°, wirtualna tarcza kolorów 237 kolorów w tym odcienie białego oraz systemem montażowym na kratownicy 290/390 lub jako urządzenie wolnostojące
· 12 ruchomych głów typu spot, CMY0-100%, zoom1:3, 6 tarcz kolorów + open, 6 tarcz rotacyjnych gobo + open indeksowalna z regulacją prędkości gobo shake, 10 wymiennych tarcz goba statycznego, indeksowalne gobo shake, iris 0-100%, dimer/shutter 0-100%, 4 krzywe dimmera, Focus elektroniczny, pan 540°, tilt 268°, 8/16 bit dimmer/pan/tilt/indeksowanie, zoom, kanały DMX19/27, częstotliwość odświeżania 3000Hz, 12700 lumenów oraz system montażowy na kratownicy 290/390 lub jako urządzenie wolnostojące
· 12 ruchomych głów typu 3 in 1 (wash, beam, spot), CMY, 470 W, zoom 14:1, 13 filtrów dihronicznych + biały, 9 tarcz gobo obrotowych wymiennych indeksowalnych gobo + otwarte, silnik efektów złożony z 6 pryzm umieszczonych na dwóch tarczachumożliwiających stworzenie 12 różnych efektów Beam i Flower, zmienny efekt Frost, zmotoryzowany zoom i Focus, dimmer 0-100%, kanały DMX 39/34, Pan/tilt 8 lub 16 bit, Pan 540°, Tilt 265° oraz systemem montażowym na kratownicy 290/390 lub jako urządzenie wolnostojące
· 12 ruchomych głów typu wash, RGBW, elektroniczny zoom 4-60°, elektroniczny dimmer 0-100%, regulowana predkosc strobo z mozliwoscia natychnmiatowego balackout’u, Kanał DMX 21, wektorowa kontrola ruchu, pan 540°, tilt 210°, samoładująca się bateria buforowa oraz system montażowy na kratownicy 290/390 lub jako urządzenie wolnostojące
· 2 reflektory typu follow spot, 2500W, wyładowcza, zoom 3-8°, wybór między magnetycznym/elektronicznym PSU, zmiana kolorów za pomocą „Boomerang” lub „push/pull”, filtr Frost oraz kolejka CTO, sterowanie DMX, w pełni zamykalna przesłona IRIS, slot gobo, gniazdo SFa21 z możliwością montażu na statywie
· 6 lamp halogen retro, 7 kanałów DMX, 7x230W, temperatura barwowa 1600-2900K, możliwość montażu na statywie</t>
  </si>
  <si>
    <t>Dodatkowy sprzęt</t>
  </si>
  <si>
    <t>Urządzenia oświetleniowe wraz z odpowiednim okablowaniem do podłączenia sprzętu: 
*konsola do sterowania oświetleniem sterowanie w czasie rzeczywistym dla 65536 parametrów na sesję w połączeniu z MA NPU – do 256 linii DMX, moc obliczeniowa do 4096 parametrów HTP / LTP, 6 wbudowanych wyjść DMX, minimum 2 wbudowane panoramiczne ekrany dotykowe TFT (15,4” WXGA), 2 opcjonalne zewnętrzne ekrany TFT1,  posiadające wbudowany ekran komend – multi-touch (9” SVGA), enkodery ze skokiem magnetycznym (z wysoką odpornością na zużycie), zmotoryzowane  suwaki executorów, wbudowaną szufladę klawiatury, wbudowany UPS, 2 gniazda Ethercon, 5 gniazd USB 2.0, zmotoryzowane skrzydło ekranowe, płynne odtworzenie scen, wbudowana biblioteka urządzeń, obsługa NPU , okablowanie DMX – zapewniające podłączenie sprzętu lub · 1 konsola do sterowania oświetleniem, 256 universwów artnet, min 15 zmotoryzopwanych faderów, posiadające podwójny zmotoryzowany 15mm crossfader, klawiatura macro/execute 12, minimum 15 encoderów odtwarzania, minimum 6 wbudowanych portów USB, minimum dwa wyśwetlacze 15’’ z mulidotykiem, wbudowany UPS, port LTC timecode, oprogramowanie wspierające maksymalnie 131072 kanały DMX, możliwość zapisania do 5000 cue, 2000 cuestack, 5000 grup i 4096 palet, obsługa scen przygotowanych w wizualizerze. 4 wbudowane wyjścia DMX, obsługujące ART-NET,
*4 wytwornice mgły typu hazer, wyposażone w system APS, sterowanie DMX, moc 715W, wielkość cząsteczek 0,5-0,7um, zużycie płynu 55ml/godzine przy ciśnieniu 1,38 bar, zużycie CO2 0,18 kg przy ciśnieniu 1,38 bar oraz systemem montażowym na kratownicy 290/390 lub jako urządzenie wolnostojące,
*12 ruchome głowy typu led wash, RGBW, 8 bit lub 16 bit miksowanie koloru, 37x10W, diody rozmieszczone w trzech koncentrycznych pierścieniach, zoom 15-60°, wirtualna tarcza kolorów 237 kolorów w tym odcienie białego oraz systemem montażowym na kratownicy 290/390 lub jako urządzenie wolnostojące,
*8 ruchome głowy typu 3 in 1 (wash, beam, spot), CMY, 470 W, zoom 14:1, 13 filtrów dihronicznych + biały, 9 tarcz gobo obrotowych wymiennych indeksowalnych gobo + otwarte, silnik efektów złożony z 6 pryzm umieszczonych na dwóch tarczachumożliwiających stworzenie 12 różnych efektów Beam i Flower, zmienny efekt Frost, zmotoryzowany zoom i Focus, dimmer 0-100%, kanały DMX 39/34, Pan/tilt 8 lub 16 bit, Pan 540°, Tilt 265° oraz systemem montażowym na kratownicy 290/390 lub jako urządzenie wolnostojące</t>
  </si>
  <si>
    <t>*12 kolumn dwudrożne źródła liniowego o kierunkowości 100°, z możliwością montażu na dedykowanej przez producenta ramach w formie zawieszonej i stackowanej, maksymalny SPL 138, impedancja 16 Ohm, pasmo przenoszenia 70 Hz - 20 kHz, posiadające przetwornik LF 2x 6.5’’, przetwornik HF 1,75’’, 2 złącza speakon, pasywne, katowalne, wraz z dedykowanymi wzmacniaczami mocy w ilości adekwatnej do liczby kolumn oraz odpowiednia ilości okablowania,
*6  kolumn jednodrożnych, wszechkierunkowych, z możliwością montażu na dedykowanych przez producenta ramach w formie zawieszonej i stackowanej, maksymalny SPL 138, impedancja 8 Ohm, pasmo przenoszenia od 32Hz, przetwornik LF 18’’, złącza speako, wraz z dedykowanymi wzmacniaczami mocy w ilości adekwatnej do liczby kolumn oraz odpowiednia ilości okablowania,
* z odpowiednią ilością końcówek mocy,nominalne wymagania prądowe: 16 A (200-240 V), 30 A (100-120 V), AES-3, Zdalne zarządzanie (Ethernet): dwuportowa karta Ethernet dla LA Network Manager 2, moduły sterowania , standard SNMP dla sterowników innych producentów, Szumy na wyjściu: &lt; - 72 dBV, Moc: RMS (Full-Range): 4x 1400 W RMS przy 8 Ω, 4x 2600 W RMS przy 4 Ω, 4x 3300 W RMS przy 2,7 Ω, Pasmo przenoszenia: 20-20000 Hz (± 0,1 dB), Przesłuch między wejściami: &gt; 85 dB, Latencja: 0,76 ms (tryb niskolatencyjny), 3,84 ms (tryb standard), Zakres dynamiki: &gt; 114 dB, FIR-Drive, Impedancja wejścia: 22 kΩ, Zniekształcenia harmoniczne (THD): &lt; 0,05% przy 60 W, 8 Ω, &lt; 0,1% przy 120 W, 4 Ω, Klasa ochrony: IP2X, Procesor DSP: algorytmy filtrów IIR i FIR dla linearyzacji głośników i lepszej odpowiedzi impulsowej do 1000 ms opóźnienia na kanał, elastyczne komutowanie wejść/wyjść, kontrola obciążenia wyjść, na każdym wyjściu wbudowane EQ z 8 filtrami IIR, 3 FIR, Array Morphing (LF Contour, Zoom Factor), kompensacja pochłaniania powietrza, przetwarzanie 32-bit FP przy 96 kHz, zabezpieczenie wychyleniowe i temperaturowe czasu rzeczywistego L-DRIVE, Zasilanie: 100-240 V ~ ±10%, 50-60 Hz, Tryb zasilania: PFC, SMPS, Klasa pracy: D, Przetwornik A/D: 4 cascaded 24-bit analog/digital converters (130 dB dynamic range), Chłodzenie: Wentylatory o zmiennej prędkości, Zabezpieczenia przed wysoką temperaturą przed zbyt wysokim i zbyt niskim napięciem - komplet okablowania zapewniający podłączenie sprzętu</t>
  </si>
  <si>
    <t>*10 kolumn dwudrożnych, koaksjalnych, pasywnych, o charakterystyce elipsoidalnej, maksymalny SPL 136 dB, dyspersja w pionie 60°, dyspersja w poziomie 90°, pasmo przenoszenia 59 Hz - 20 kHz, 8 Ohm, przetwornik LF 12’’, przetwornik HF 3’’, złącza speakon, IP 43, wraz z dedykowanymi wzmacniaczami mocy w ilości adekwatnej do liczby kolumn oraz odpowiednia ilości okablowania,
*6  kolumn dwudrożnych źródła liniowego o kierunkowości skalowalnej 70-110°, z możliwością montażu na dedykowanej przez producenta ramach w formie zawieszonej i stackowanej, maksymalny SPL 142 dB, impedancja poszczególnych przetworników 8 Ohm, pasmo przenoszenia 55 Hz - 20 kHz, zawierające przetwornik LF 2x8’’, przetwornik HF 3’’, złącza speakon, pasywne, kątowalne, wraz z dedykowanymi wzmacniaczami mocy w ilości adekwatnej do liczby kolumn oraz odpowiednia ilości okablowania,
*6 kolumn jednodrożnych, wszechkierunkowych, z możliwością montażu na dedykowanych przez producenta ramach w formie zawieszonej i stackowanej, maksymalny SPL 137 dB, impedancja 8 Ohm, pasmo przenoszenia od 35Hz, przetwornik LF 15’’, złącza speakon wraz z dedykowanymi wzmacniaczami mocy w ilości adekwatnej do liczby kolumn oraz odpowiednia ilości okablowania</t>
  </si>
  <si>
    <t>* 8 bazy typu IEM, zakres pracy 470-670 Hz, przeznaczonych do pracy w sieci bezprzewodowej osobistego systemu monitorowania, zdalne sterowanie przez sieć za pomocą oprogramowania, z synchronizacją IR umożliwiającą bezpośrednie wysyłanie zidentyfikowanych częstotliwości i wykresu spektrum do nadajnika, włączanie/wyłączanie wyciszania RF, regulacja mocy wyjściowej RF, Poziom Aux/Line, poziom wejściowy audio, edycję nazwy kanału/urządzenia kompander Audio wraz z kompletem anten UHF wzmacniającym sygnał,     
                                                                                                                                                                                                                                                                                                                                * 8 bodypack, zakres pracy 470-670 Hz, z odbiornikami typu bodypack z dwiema antenami w układzie różnicowym z zaawansowaną cyfrową technologią przetwarzania sygnału znacznie poprawiają odbiór sygnału i zwiększają zasięg, sterowane w sieci za pośrednictwem połączenia Ethernet, cueMode, mixMode, precyzyjne filtrowanie RF, z automatyczną kontrolą wzmocnienia RF, sieciową koordynacją częstotliwości, skanowaniem całego pasma, synchronizacją IR, kompanderem Audio , wraz z niezbędnym okablowaniem</t>
  </si>
  <si>
    <t>MGW.RSI.271.10.2023.AP</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</si>
</sst>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ddd\,\ d\ mmmm\ yyyy"/>
    <numFmt numFmtId="171" formatCode="#,##0.00\ &quot;zł&quot;"/>
  </numFmts>
  <fonts count="61">
    <font>
      <sz val="11"/>
      <color theme="1"/>
      <name val="Calibri"/>
      <family val="2"/>
    </font>
    <font>
      <sz val="11"/>
      <color indexed="8"/>
      <name val="Czcionka tekstu podstawowego"/>
      <family val="2"/>
    </font>
    <font>
      <b/>
      <sz val="11"/>
      <color indexed="8"/>
      <name val="Calibri"/>
      <family val="2"/>
    </font>
    <font>
      <b/>
      <sz val="7"/>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b/>
      <sz val="10"/>
      <color indexed="8"/>
      <name val="Calibri"/>
      <family val="2"/>
    </font>
    <font>
      <sz val="12"/>
      <color indexed="8"/>
      <name val="Calibri"/>
      <family val="2"/>
    </font>
    <font>
      <b/>
      <sz val="14"/>
      <color indexed="8"/>
      <name val="Calibri"/>
      <family val="2"/>
    </font>
    <font>
      <sz val="6"/>
      <color indexed="8"/>
      <name val="Calibri"/>
      <family val="2"/>
    </font>
    <font>
      <b/>
      <sz val="9"/>
      <color indexed="8"/>
      <name val="Calibri"/>
      <family val="2"/>
    </font>
    <font>
      <sz val="7"/>
      <color indexed="8"/>
      <name val="Calibri"/>
      <family val="2"/>
    </font>
    <font>
      <b/>
      <sz val="12"/>
      <color indexed="8"/>
      <name val="Calibri"/>
      <family val="2"/>
    </font>
    <font>
      <b/>
      <sz val="16"/>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b/>
      <sz val="11"/>
      <color theme="1"/>
      <name val="Calibri"/>
      <family val="2"/>
    </font>
    <font>
      <b/>
      <sz val="10"/>
      <color theme="1"/>
      <name val="Calibri"/>
      <family val="2"/>
    </font>
    <font>
      <sz val="12"/>
      <color theme="1"/>
      <name val="Calibri"/>
      <family val="2"/>
    </font>
    <font>
      <b/>
      <sz val="14"/>
      <color theme="1"/>
      <name val="Calibri"/>
      <family val="2"/>
    </font>
    <font>
      <sz val="6"/>
      <color theme="1"/>
      <name val="Calibri"/>
      <family val="2"/>
    </font>
    <font>
      <b/>
      <sz val="9"/>
      <color theme="1"/>
      <name val="Calibri"/>
      <family val="2"/>
    </font>
    <font>
      <sz val="7"/>
      <color theme="1"/>
      <name val="Calibri"/>
      <family val="2"/>
    </font>
    <font>
      <b/>
      <sz val="12"/>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5999900102615356"/>
        <bgColor indexed="64"/>
      </patternFill>
    </fill>
    <fill>
      <patternFill patternType="solid">
        <fgColor rgb="FF00B0F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57">
    <xf numFmtId="0" fontId="0" fillId="0" borderId="0" xfId="0" applyFont="1" applyAlignment="1">
      <alignment/>
    </xf>
    <xf numFmtId="0" fontId="51" fillId="0" borderId="0" xfId="0" applyFont="1" applyAlignment="1">
      <alignment/>
    </xf>
    <xf numFmtId="0" fontId="52" fillId="0" borderId="0" xfId="0" applyFont="1" applyAlignment="1">
      <alignment/>
    </xf>
    <xf numFmtId="0" fontId="0" fillId="0" borderId="0" xfId="0" applyFont="1" applyAlignment="1">
      <alignment/>
    </xf>
    <xf numFmtId="0" fontId="53"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4" fontId="53" fillId="0" borderId="10" xfId="0" applyNumberFormat="1" applyFont="1" applyFill="1" applyBorder="1" applyAlignment="1">
      <alignment horizontal="center" vertical="center" wrapText="1"/>
    </xf>
    <xf numFmtId="0" fontId="51" fillId="0" borderId="0" xfId="0" applyFont="1" applyAlignment="1">
      <alignment vertical="center" wrapText="1"/>
    </xf>
    <xf numFmtId="4" fontId="0" fillId="0" borderId="0" xfId="0" applyNumberFormat="1" applyFont="1" applyAlignment="1">
      <alignment/>
    </xf>
    <xf numFmtId="4" fontId="51" fillId="0" borderId="0" xfId="0" applyNumberFormat="1" applyFont="1" applyAlignment="1">
      <alignment vertical="center" wrapText="1"/>
    </xf>
    <xf numFmtId="0" fontId="54" fillId="0" borderId="0" xfId="0" applyFont="1" applyAlignment="1">
      <alignment vertical="center" wrapText="1"/>
    </xf>
    <xf numFmtId="0" fontId="54" fillId="0" borderId="0" xfId="0" applyFont="1" applyAlignment="1">
      <alignment/>
    </xf>
    <xf numFmtId="3" fontId="0" fillId="0" borderId="0" xfId="0" applyNumberFormat="1" applyFont="1" applyAlignment="1">
      <alignment/>
    </xf>
    <xf numFmtId="3" fontId="51" fillId="0" borderId="0" xfId="0" applyNumberFormat="1" applyFont="1" applyAlignment="1">
      <alignment vertical="center" wrapText="1"/>
    </xf>
    <xf numFmtId="3" fontId="52" fillId="0" borderId="0" xfId="0" applyNumberFormat="1" applyFont="1" applyAlignment="1">
      <alignment horizontal="center"/>
    </xf>
    <xf numFmtId="0" fontId="52" fillId="33" borderId="10" xfId="0" applyFont="1" applyFill="1" applyBorder="1" applyAlignment="1">
      <alignment horizontal="center" vertical="center" wrapText="1"/>
    </xf>
    <xf numFmtId="0" fontId="52" fillId="33" borderId="11" xfId="0" applyFont="1" applyFill="1" applyBorder="1" applyAlignment="1">
      <alignment horizontal="center" vertical="center" wrapText="1"/>
    </xf>
    <xf numFmtId="3" fontId="52" fillId="33" borderId="11" xfId="0" applyNumberFormat="1" applyFont="1" applyFill="1" applyBorder="1" applyAlignment="1">
      <alignment horizontal="center" vertical="center" wrapText="1"/>
    </xf>
    <xf numFmtId="4" fontId="52" fillId="33" borderId="10" xfId="0" applyNumberFormat="1" applyFont="1" applyFill="1" applyBorder="1" applyAlignment="1">
      <alignment horizontal="center" vertical="center" wrapText="1"/>
    </xf>
    <xf numFmtId="4" fontId="52" fillId="33" borderId="11" xfId="0" applyNumberFormat="1" applyFont="1" applyFill="1" applyBorder="1" applyAlignment="1">
      <alignment horizontal="center" vertical="center" wrapText="1"/>
    </xf>
    <xf numFmtId="3" fontId="52" fillId="33" borderId="10" xfId="0" applyNumberFormat="1" applyFont="1" applyFill="1" applyBorder="1" applyAlignment="1">
      <alignment horizontal="center" vertical="center" wrapText="1"/>
    </xf>
    <xf numFmtId="3" fontId="53" fillId="0" borderId="10" xfId="0" applyNumberFormat="1" applyFont="1" applyFill="1" applyBorder="1" applyAlignment="1">
      <alignment horizontal="center" vertical="center" wrapText="1"/>
    </xf>
    <xf numFmtId="4" fontId="52" fillId="0" borderId="0" xfId="0" applyNumberFormat="1" applyFont="1" applyAlignment="1">
      <alignment/>
    </xf>
    <xf numFmtId="0" fontId="52" fillId="0" borderId="0" xfId="0" applyFont="1" applyAlignment="1">
      <alignment horizontal="left"/>
    </xf>
    <xf numFmtId="4" fontId="53" fillId="13" borderId="10" xfId="0" applyNumberFormat="1" applyFont="1" applyFill="1" applyBorder="1" applyAlignment="1">
      <alignment horizontal="center" vertical="center" wrapText="1"/>
    </xf>
    <xf numFmtId="4" fontId="55" fillId="33" borderId="10" xfId="0" applyNumberFormat="1" applyFont="1" applyFill="1" applyBorder="1" applyAlignment="1">
      <alignment horizontal="center" vertical="center" wrapText="1"/>
    </xf>
    <xf numFmtId="0" fontId="56" fillId="0" borderId="10" xfId="0" applyFont="1" applyBorder="1" applyAlignment="1">
      <alignment horizontal="left" vertical="top" wrapText="1"/>
    </xf>
    <xf numFmtId="0" fontId="56" fillId="0" borderId="10" xfId="0" applyFont="1" applyBorder="1" applyAlignment="1">
      <alignment horizontal="justify" vertical="top" wrapText="1"/>
    </xf>
    <xf numFmtId="0" fontId="57" fillId="0" borderId="10" xfId="0" applyFont="1" applyBorder="1" applyAlignment="1">
      <alignment horizontal="center" vertical="center" wrapText="1"/>
    </xf>
    <xf numFmtId="3" fontId="57" fillId="0" borderId="10" xfId="0" applyNumberFormat="1" applyFont="1" applyFill="1" applyBorder="1" applyAlignment="1">
      <alignment horizontal="center" vertical="center" wrapText="1"/>
    </xf>
    <xf numFmtId="4" fontId="57" fillId="13" borderId="10" xfId="0" applyNumberFormat="1" applyFont="1" applyFill="1" applyBorder="1" applyAlignment="1">
      <alignment horizontal="center" vertical="center" wrapText="1"/>
    </xf>
    <xf numFmtId="4" fontId="57" fillId="0" borderId="10" xfId="0" applyNumberFormat="1" applyFont="1" applyBorder="1" applyAlignment="1">
      <alignment horizontal="center" vertical="center" wrapText="1"/>
    </xf>
    <xf numFmtId="4" fontId="57" fillId="0" borderId="10" xfId="0" applyNumberFormat="1" applyFont="1" applyFill="1" applyBorder="1" applyAlignment="1">
      <alignment horizontal="center" vertical="center" wrapText="1"/>
    </xf>
    <xf numFmtId="0" fontId="52" fillId="34" borderId="10" xfId="0" applyFont="1" applyFill="1" applyBorder="1" applyAlignment="1">
      <alignment horizontal="center" vertical="center" wrapText="1"/>
    </xf>
    <xf numFmtId="3" fontId="52" fillId="34" borderId="10" xfId="0" applyNumberFormat="1" applyFont="1" applyFill="1" applyBorder="1" applyAlignment="1">
      <alignment horizontal="center" vertical="center" wrapText="1"/>
    </xf>
    <xf numFmtId="4" fontId="52" fillId="34"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wrapText="1"/>
    </xf>
    <xf numFmtId="0" fontId="58" fillId="0" borderId="10" xfId="0" applyFont="1" applyFill="1" applyBorder="1" applyAlignment="1">
      <alignment horizontal="left" vertical="top" wrapText="1"/>
    </xf>
    <xf numFmtId="0" fontId="0" fillId="0" borderId="0" xfId="0" applyFont="1" applyAlignment="1">
      <alignment vertical="top" wrapText="1"/>
    </xf>
    <xf numFmtId="0" fontId="52" fillId="33" borderId="10" xfId="0" applyFont="1" applyFill="1" applyBorder="1" applyAlignment="1">
      <alignment horizontal="center" vertical="top" wrapText="1"/>
    </xf>
    <xf numFmtId="0" fontId="52" fillId="34" borderId="10" xfId="0" applyFont="1" applyFill="1" applyBorder="1" applyAlignment="1">
      <alignment horizontal="center" vertical="top" wrapText="1"/>
    </xf>
    <xf numFmtId="0" fontId="58" fillId="0" borderId="10" xfId="0" applyFont="1" applyBorder="1" applyAlignment="1">
      <alignment horizontal="left" vertical="top" wrapText="1"/>
    </xf>
    <xf numFmtId="0" fontId="51" fillId="0" borderId="0" xfId="0" applyFont="1" applyAlignment="1">
      <alignment vertical="top" wrapText="1"/>
    </xf>
    <xf numFmtId="0" fontId="52" fillId="0" borderId="0" xfId="0" applyFont="1" applyAlignment="1">
      <alignment vertical="top" wrapText="1"/>
    </xf>
    <xf numFmtId="0" fontId="55" fillId="33" borderId="10" xfId="0" applyFont="1" applyFill="1" applyBorder="1" applyAlignment="1">
      <alignment horizontal="center" vertical="center" wrapText="1"/>
    </xf>
    <xf numFmtId="3" fontId="55" fillId="33" borderId="10" xfId="0" applyNumberFormat="1" applyFont="1" applyFill="1" applyBorder="1" applyAlignment="1">
      <alignment horizontal="center" vertical="center" wrapText="1"/>
    </xf>
    <xf numFmtId="0" fontId="56" fillId="0" borderId="10" xfId="0" applyFont="1" applyFill="1" applyBorder="1" applyAlignment="1">
      <alignment horizontal="left" vertical="top" wrapText="1"/>
    </xf>
    <xf numFmtId="0" fontId="58" fillId="0" borderId="0" xfId="0" applyFont="1" applyAlignment="1">
      <alignment vertical="top" wrapText="1"/>
    </xf>
    <xf numFmtId="0" fontId="58" fillId="0" borderId="10" xfId="0" applyFont="1" applyFill="1" applyBorder="1" applyAlignment="1">
      <alignment horizontal="justify" vertical="top" wrapText="1"/>
    </xf>
    <xf numFmtId="0" fontId="53" fillId="0" borderId="10" xfId="0" applyFont="1" applyFill="1" applyBorder="1" applyAlignment="1">
      <alignment horizontal="center" vertical="center" wrapText="1"/>
    </xf>
    <xf numFmtId="0" fontId="52" fillId="0" borderId="0" xfId="0" applyFont="1" applyAlignment="1">
      <alignment horizontal="left" vertical="center" wrapText="1"/>
    </xf>
    <xf numFmtId="0" fontId="55" fillId="33" borderId="10" xfId="0" applyFont="1" applyFill="1" applyBorder="1" applyAlignment="1">
      <alignment horizontal="center" vertical="center" wrapText="1"/>
    </xf>
    <xf numFmtId="0" fontId="59" fillId="14" borderId="10" xfId="0" applyFont="1" applyFill="1" applyBorder="1" applyAlignment="1">
      <alignment horizontal="center" vertical="center" wrapText="1"/>
    </xf>
    <xf numFmtId="0" fontId="52" fillId="0" borderId="0" xfId="0" applyFont="1" applyAlignment="1">
      <alignment horizontal="left"/>
    </xf>
    <xf numFmtId="0" fontId="52" fillId="0" borderId="0" xfId="0" applyFont="1" applyAlignment="1">
      <alignment horizontal="center"/>
    </xf>
    <xf numFmtId="0" fontId="60" fillId="0" borderId="12" xfId="0" applyFont="1" applyBorder="1" applyAlignment="1">
      <alignment horizontal="center"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84"/>
  <sheetViews>
    <sheetView tabSelected="1" zoomScale="90" zoomScaleNormal="90" zoomScalePageLayoutView="0" workbookViewId="0" topLeftCell="A1">
      <selection activeCell="R8" sqref="R8"/>
    </sheetView>
  </sheetViews>
  <sheetFormatPr defaultColWidth="9.140625" defaultRowHeight="15"/>
  <cols>
    <col min="1" max="1" width="4.00390625" style="3" customWidth="1"/>
    <col min="2" max="2" width="4.8515625" style="11" customWidth="1"/>
    <col min="3" max="3" width="79.8515625" style="39" customWidth="1"/>
    <col min="4" max="4" width="10.28125" style="3" customWidth="1"/>
    <col min="5" max="5" width="10.28125" style="12" customWidth="1"/>
    <col min="6" max="9" width="14.00390625" style="8" customWidth="1"/>
    <col min="10" max="16384" width="8.8515625" style="3" customWidth="1"/>
  </cols>
  <sheetData>
    <row r="1" ht="17.25" customHeight="1"/>
    <row r="2" spans="2:8" ht="17.25" customHeight="1">
      <c r="B2" s="54" t="s">
        <v>100</v>
      </c>
      <c r="C2" s="54"/>
      <c r="D2" s="23"/>
      <c r="H2" s="22" t="s">
        <v>19</v>
      </c>
    </row>
    <row r="3" spans="2:9" ht="30.75" customHeight="1">
      <c r="B3" s="56" t="s">
        <v>88</v>
      </c>
      <c r="C3" s="56"/>
      <c r="D3" s="56"/>
      <c r="E3" s="56"/>
      <c r="F3" s="56"/>
      <c r="G3" s="56"/>
      <c r="H3" s="56"/>
      <c r="I3" s="56"/>
    </row>
    <row r="4" spans="2:9" ht="46.5" customHeight="1">
      <c r="B4" s="53" t="s">
        <v>40</v>
      </c>
      <c r="C4" s="53"/>
      <c r="D4" s="53"/>
      <c r="E4" s="53"/>
      <c r="F4" s="53"/>
      <c r="G4" s="53"/>
      <c r="H4" s="53"/>
      <c r="I4" s="53"/>
    </row>
    <row r="5" spans="2:9" ht="39.75" customHeight="1">
      <c r="B5" s="15" t="s">
        <v>0</v>
      </c>
      <c r="C5" s="40" t="s">
        <v>10</v>
      </c>
      <c r="D5" s="16" t="s">
        <v>8</v>
      </c>
      <c r="E5" s="17" t="s">
        <v>4</v>
      </c>
      <c r="F5" s="18" t="s">
        <v>1</v>
      </c>
      <c r="G5" s="19" t="s">
        <v>5</v>
      </c>
      <c r="H5" s="18" t="s">
        <v>7</v>
      </c>
      <c r="I5" s="18" t="s">
        <v>9</v>
      </c>
    </row>
    <row r="6" spans="2:9" s="1" customFormat="1" ht="14.25">
      <c r="B6" s="15">
        <v>1</v>
      </c>
      <c r="C6" s="40">
        <v>2</v>
      </c>
      <c r="D6" s="15">
        <v>3</v>
      </c>
      <c r="E6" s="20">
        <v>4</v>
      </c>
      <c r="F6" s="20">
        <v>5</v>
      </c>
      <c r="G6" s="20">
        <v>6</v>
      </c>
      <c r="H6" s="20">
        <v>7</v>
      </c>
      <c r="I6" s="20">
        <v>8</v>
      </c>
    </row>
    <row r="7" spans="2:9" s="1" customFormat="1" ht="14.25">
      <c r="B7" s="33" t="s">
        <v>13</v>
      </c>
      <c r="C7" s="41" t="s">
        <v>61</v>
      </c>
      <c r="D7" s="33" t="s">
        <v>3</v>
      </c>
      <c r="E7" s="34" t="s">
        <v>3</v>
      </c>
      <c r="F7" s="35" t="s">
        <v>3</v>
      </c>
      <c r="G7" s="35">
        <f>SUM(G8:G18)</f>
        <v>0</v>
      </c>
      <c r="H7" s="35">
        <f>SUM(H8:H18)</f>
        <v>0</v>
      </c>
      <c r="I7" s="35">
        <f>SUM(I8:I18)</f>
        <v>0</v>
      </c>
    </row>
    <row r="8" spans="2:9" s="1" customFormat="1" ht="186.75" customHeight="1">
      <c r="B8" s="36">
        <v>1</v>
      </c>
      <c r="C8" s="38" t="s">
        <v>97</v>
      </c>
      <c r="D8" s="36" t="s">
        <v>12</v>
      </c>
      <c r="E8" s="29">
        <v>1</v>
      </c>
      <c r="F8" s="30"/>
      <c r="G8" s="31">
        <f>E8*F8</f>
        <v>0</v>
      </c>
      <c r="H8" s="30"/>
      <c r="I8" s="32">
        <f>G8+H8</f>
        <v>0</v>
      </c>
    </row>
    <row r="9" spans="2:9" s="1" customFormat="1" ht="102" customHeight="1">
      <c r="B9" s="36">
        <f aca="true" t="shared" si="0" ref="B9:B18">B8+1</f>
        <v>2</v>
      </c>
      <c r="C9" s="38" t="s">
        <v>98</v>
      </c>
      <c r="D9" s="36" t="s">
        <v>12</v>
      </c>
      <c r="E9" s="29">
        <v>1</v>
      </c>
      <c r="F9" s="30"/>
      <c r="G9" s="31">
        <f>E9*F9</f>
        <v>0</v>
      </c>
      <c r="H9" s="30"/>
      <c r="I9" s="32">
        <f>G9+H9</f>
        <v>0</v>
      </c>
    </row>
    <row r="10" spans="2:9" s="1" customFormat="1" ht="120.75" customHeight="1">
      <c r="B10" s="36">
        <f t="shared" si="0"/>
        <v>3</v>
      </c>
      <c r="C10" s="38" t="s">
        <v>93</v>
      </c>
      <c r="D10" s="36" t="s">
        <v>12</v>
      </c>
      <c r="E10" s="29">
        <v>1</v>
      </c>
      <c r="F10" s="30"/>
      <c r="G10" s="31">
        <f>E10*F10</f>
        <v>0</v>
      </c>
      <c r="H10" s="30"/>
      <c r="I10" s="32">
        <f>G10+H10</f>
        <v>0</v>
      </c>
    </row>
    <row r="11" spans="2:9" s="1" customFormat="1" ht="105">
      <c r="B11" s="36">
        <f t="shared" si="0"/>
        <v>4</v>
      </c>
      <c r="C11" s="38" t="s">
        <v>99</v>
      </c>
      <c r="D11" s="36" t="s">
        <v>12</v>
      </c>
      <c r="E11" s="29">
        <v>1</v>
      </c>
      <c r="F11" s="30"/>
      <c r="G11" s="31">
        <f aca="true" t="shared" si="1" ref="G11:G18">E11*F11</f>
        <v>0</v>
      </c>
      <c r="H11" s="30"/>
      <c r="I11" s="32">
        <f>G11+H11</f>
        <v>0</v>
      </c>
    </row>
    <row r="12" spans="2:9" s="1" customFormat="1" ht="17.25" customHeight="1">
      <c r="B12" s="36">
        <f t="shared" si="0"/>
        <v>5</v>
      </c>
      <c r="C12" s="38" t="s">
        <v>89</v>
      </c>
      <c r="D12" s="36" t="s">
        <v>43</v>
      </c>
      <c r="E12" s="29">
        <v>1</v>
      </c>
      <c r="F12" s="30"/>
      <c r="G12" s="31">
        <f t="shared" si="1"/>
        <v>0</v>
      </c>
      <c r="H12" s="30"/>
      <c r="I12" s="32">
        <f>G12+H12</f>
        <v>0</v>
      </c>
    </row>
    <row r="13" spans="2:9" s="1" customFormat="1" ht="114" customHeight="1">
      <c r="B13" s="36">
        <f t="shared" si="0"/>
        <v>6</v>
      </c>
      <c r="C13" s="38" t="s">
        <v>90</v>
      </c>
      <c r="D13" s="36" t="s">
        <v>12</v>
      </c>
      <c r="E13" s="29">
        <v>1</v>
      </c>
      <c r="F13" s="30"/>
      <c r="G13" s="31">
        <f t="shared" si="1"/>
        <v>0</v>
      </c>
      <c r="H13" s="30"/>
      <c r="I13" s="32">
        <f aca="true" t="shared" si="2" ref="I13:I18">G13+H13</f>
        <v>0</v>
      </c>
    </row>
    <row r="14" spans="2:9" s="1" customFormat="1" ht="228" customHeight="1">
      <c r="B14" s="36">
        <f t="shared" si="0"/>
        <v>7</v>
      </c>
      <c r="C14" s="38" t="s">
        <v>51</v>
      </c>
      <c r="D14" s="36" t="s">
        <v>12</v>
      </c>
      <c r="E14" s="29">
        <v>1</v>
      </c>
      <c r="F14" s="30"/>
      <c r="G14" s="31">
        <f t="shared" si="1"/>
        <v>0</v>
      </c>
      <c r="H14" s="30"/>
      <c r="I14" s="32">
        <f t="shared" si="2"/>
        <v>0</v>
      </c>
    </row>
    <row r="15" spans="2:9" s="1" customFormat="1" ht="72" customHeight="1">
      <c r="B15" s="36">
        <f t="shared" si="0"/>
        <v>8</v>
      </c>
      <c r="C15" s="38" t="s">
        <v>52</v>
      </c>
      <c r="D15" s="36" t="s">
        <v>12</v>
      </c>
      <c r="E15" s="29">
        <v>1</v>
      </c>
      <c r="F15" s="30"/>
      <c r="G15" s="31">
        <f t="shared" si="1"/>
        <v>0</v>
      </c>
      <c r="H15" s="30"/>
      <c r="I15" s="32">
        <f t="shared" si="2"/>
        <v>0</v>
      </c>
    </row>
    <row r="16" spans="2:9" s="1" customFormat="1" ht="195.75" customHeight="1">
      <c r="B16" s="36">
        <f t="shared" si="0"/>
        <v>9</v>
      </c>
      <c r="C16" s="38" t="s">
        <v>96</v>
      </c>
      <c r="D16" s="36" t="s">
        <v>12</v>
      </c>
      <c r="E16" s="29">
        <v>1</v>
      </c>
      <c r="F16" s="30"/>
      <c r="G16" s="31">
        <f t="shared" si="1"/>
        <v>0</v>
      </c>
      <c r="H16" s="30"/>
      <c r="I16" s="32">
        <f t="shared" si="2"/>
        <v>0</v>
      </c>
    </row>
    <row r="17" spans="2:9" s="1" customFormat="1" ht="96" customHeight="1">
      <c r="B17" s="36">
        <f t="shared" si="0"/>
        <v>10</v>
      </c>
      <c r="C17" s="38" t="s">
        <v>85</v>
      </c>
      <c r="D17" s="36" t="s">
        <v>12</v>
      </c>
      <c r="E17" s="29">
        <v>1</v>
      </c>
      <c r="F17" s="30"/>
      <c r="G17" s="31">
        <f t="shared" si="1"/>
        <v>0</v>
      </c>
      <c r="H17" s="30"/>
      <c r="I17" s="32">
        <f t="shared" si="2"/>
        <v>0</v>
      </c>
    </row>
    <row r="18" spans="2:9" s="1" customFormat="1" ht="36.75" customHeight="1">
      <c r="B18" s="36">
        <f t="shared" si="0"/>
        <v>11</v>
      </c>
      <c r="C18" s="38" t="s">
        <v>46</v>
      </c>
      <c r="D18" s="36" t="s">
        <v>12</v>
      </c>
      <c r="E18" s="29">
        <v>1</v>
      </c>
      <c r="F18" s="30"/>
      <c r="G18" s="31">
        <f t="shared" si="1"/>
        <v>0</v>
      </c>
      <c r="H18" s="30"/>
      <c r="I18" s="32">
        <f t="shared" si="2"/>
        <v>0</v>
      </c>
    </row>
    <row r="19" spans="2:9" s="1" customFormat="1" ht="14.25">
      <c r="B19" s="33" t="s">
        <v>14</v>
      </c>
      <c r="C19" s="41" t="s">
        <v>62</v>
      </c>
      <c r="D19" s="33" t="s">
        <v>3</v>
      </c>
      <c r="E19" s="34" t="s">
        <v>3</v>
      </c>
      <c r="F19" s="35" t="s">
        <v>3</v>
      </c>
      <c r="G19" s="35">
        <f>SUM(G20:G30)</f>
        <v>0</v>
      </c>
      <c r="H19" s="35">
        <f>SUM(H20:H30)</f>
        <v>0</v>
      </c>
      <c r="I19" s="35">
        <f>SUM(I20:I30)</f>
        <v>0</v>
      </c>
    </row>
    <row r="20" spans="2:9" s="1" customFormat="1" ht="177" customHeight="1">
      <c r="B20" s="28">
        <v>1</v>
      </c>
      <c r="C20" s="38" t="s">
        <v>97</v>
      </c>
      <c r="D20" s="36" t="s">
        <v>12</v>
      </c>
      <c r="E20" s="29">
        <v>1</v>
      </c>
      <c r="F20" s="30"/>
      <c r="G20" s="31">
        <f aca="true" t="shared" si="3" ref="G20:G30">E20*F20</f>
        <v>0</v>
      </c>
      <c r="H20" s="30"/>
      <c r="I20" s="32">
        <f aca="true" t="shared" si="4" ref="I20:I53">G20+H20</f>
        <v>0</v>
      </c>
    </row>
    <row r="21" spans="2:9" s="1" customFormat="1" ht="105" customHeight="1">
      <c r="B21" s="28">
        <f aca="true" t="shared" si="5" ref="B21:B30">B20+1</f>
        <v>2</v>
      </c>
      <c r="C21" s="38" t="s">
        <v>98</v>
      </c>
      <c r="D21" s="36" t="s">
        <v>12</v>
      </c>
      <c r="E21" s="29">
        <v>1</v>
      </c>
      <c r="F21" s="30"/>
      <c r="G21" s="31">
        <f t="shared" si="3"/>
        <v>0</v>
      </c>
      <c r="H21" s="30"/>
      <c r="I21" s="32">
        <f t="shared" si="4"/>
        <v>0</v>
      </c>
    </row>
    <row r="22" spans="2:9" s="1" customFormat="1" ht="127.5" customHeight="1">
      <c r="B22" s="28">
        <f t="shared" si="5"/>
        <v>3</v>
      </c>
      <c r="C22" s="38" t="s">
        <v>93</v>
      </c>
      <c r="D22" s="36" t="s">
        <v>12</v>
      </c>
      <c r="E22" s="29">
        <v>1</v>
      </c>
      <c r="F22" s="30"/>
      <c r="G22" s="31">
        <f t="shared" si="3"/>
        <v>0</v>
      </c>
      <c r="H22" s="30"/>
      <c r="I22" s="32">
        <f t="shared" si="4"/>
        <v>0</v>
      </c>
    </row>
    <row r="23" spans="2:9" s="1" customFormat="1" ht="93" customHeight="1">
      <c r="B23" s="28">
        <f t="shared" si="5"/>
        <v>4</v>
      </c>
      <c r="C23" s="38" t="s">
        <v>99</v>
      </c>
      <c r="D23" s="36" t="s">
        <v>12</v>
      </c>
      <c r="E23" s="29">
        <v>1</v>
      </c>
      <c r="F23" s="30"/>
      <c r="G23" s="31">
        <f>E23*F23</f>
        <v>0</v>
      </c>
      <c r="H23" s="30"/>
      <c r="I23" s="32">
        <f t="shared" si="4"/>
        <v>0</v>
      </c>
    </row>
    <row r="24" spans="2:9" s="1" customFormat="1" ht="105">
      <c r="B24" s="28">
        <f t="shared" si="5"/>
        <v>5</v>
      </c>
      <c r="C24" s="38" t="s">
        <v>90</v>
      </c>
      <c r="D24" s="36" t="s">
        <v>12</v>
      </c>
      <c r="E24" s="29">
        <v>1</v>
      </c>
      <c r="F24" s="30"/>
      <c r="G24" s="31">
        <f t="shared" si="3"/>
        <v>0</v>
      </c>
      <c r="H24" s="30"/>
      <c r="I24" s="32">
        <f t="shared" si="4"/>
        <v>0</v>
      </c>
    </row>
    <row r="25" spans="2:9" s="1" customFormat="1" ht="226.5" customHeight="1">
      <c r="B25" s="28">
        <f t="shared" si="5"/>
        <v>6</v>
      </c>
      <c r="C25" s="48" t="s">
        <v>51</v>
      </c>
      <c r="D25" s="36" t="s">
        <v>12</v>
      </c>
      <c r="E25" s="29">
        <v>1</v>
      </c>
      <c r="F25" s="30"/>
      <c r="G25" s="31">
        <f t="shared" si="3"/>
        <v>0</v>
      </c>
      <c r="H25" s="30"/>
      <c r="I25" s="32">
        <f t="shared" si="4"/>
        <v>0</v>
      </c>
    </row>
    <row r="26" spans="2:9" s="1" customFormat="1" ht="28.5">
      <c r="B26" s="28">
        <f t="shared" si="5"/>
        <v>7</v>
      </c>
      <c r="C26" s="38" t="s">
        <v>45</v>
      </c>
      <c r="D26" s="36" t="s">
        <v>43</v>
      </c>
      <c r="E26" s="29">
        <v>1</v>
      </c>
      <c r="F26" s="30"/>
      <c r="G26" s="31">
        <f t="shared" si="3"/>
        <v>0</v>
      </c>
      <c r="H26" s="30"/>
      <c r="I26" s="32">
        <f t="shared" si="4"/>
        <v>0</v>
      </c>
    </row>
    <row r="27" spans="2:9" s="1" customFormat="1" ht="86.25">
      <c r="B27" s="28">
        <f t="shared" si="5"/>
        <v>8</v>
      </c>
      <c r="C27" s="38" t="s">
        <v>57</v>
      </c>
      <c r="D27" s="36" t="s">
        <v>12</v>
      </c>
      <c r="E27" s="29">
        <v>1</v>
      </c>
      <c r="F27" s="30"/>
      <c r="G27" s="31">
        <f t="shared" si="3"/>
        <v>0</v>
      </c>
      <c r="H27" s="30"/>
      <c r="I27" s="32">
        <f t="shared" si="4"/>
        <v>0</v>
      </c>
    </row>
    <row r="28" spans="2:9" s="1" customFormat="1" ht="220.5">
      <c r="B28" s="28">
        <f t="shared" si="5"/>
        <v>9</v>
      </c>
      <c r="C28" s="38" t="s">
        <v>96</v>
      </c>
      <c r="D28" s="36" t="s">
        <v>12</v>
      </c>
      <c r="E28" s="29">
        <v>1</v>
      </c>
      <c r="F28" s="30"/>
      <c r="G28" s="31">
        <f t="shared" si="3"/>
        <v>0</v>
      </c>
      <c r="H28" s="30"/>
      <c r="I28" s="32">
        <f t="shared" si="4"/>
        <v>0</v>
      </c>
    </row>
    <row r="29" spans="2:9" s="1" customFormat="1" ht="96">
      <c r="B29" s="28">
        <f t="shared" si="5"/>
        <v>10</v>
      </c>
      <c r="C29" s="38" t="s">
        <v>85</v>
      </c>
      <c r="D29" s="36" t="s">
        <v>12</v>
      </c>
      <c r="E29" s="29">
        <v>1</v>
      </c>
      <c r="F29" s="30"/>
      <c r="G29" s="31">
        <f t="shared" si="3"/>
        <v>0</v>
      </c>
      <c r="H29" s="30"/>
      <c r="I29" s="32">
        <f t="shared" si="4"/>
        <v>0</v>
      </c>
    </row>
    <row r="30" spans="2:9" s="1" customFormat="1" ht="21.75" customHeight="1">
      <c r="B30" s="28">
        <f t="shared" si="5"/>
        <v>11</v>
      </c>
      <c r="C30" s="38" t="s">
        <v>46</v>
      </c>
      <c r="D30" s="36" t="s">
        <v>12</v>
      </c>
      <c r="E30" s="29">
        <v>1</v>
      </c>
      <c r="F30" s="30"/>
      <c r="G30" s="31">
        <f t="shared" si="3"/>
        <v>0</v>
      </c>
      <c r="H30" s="30"/>
      <c r="I30" s="32">
        <f t="shared" si="4"/>
        <v>0</v>
      </c>
    </row>
    <row r="31" spans="2:9" s="1" customFormat="1" ht="14.25">
      <c r="B31" s="33" t="s">
        <v>15</v>
      </c>
      <c r="C31" s="41" t="s">
        <v>63</v>
      </c>
      <c r="D31" s="33" t="s">
        <v>3</v>
      </c>
      <c r="E31" s="34" t="s">
        <v>3</v>
      </c>
      <c r="F31" s="35" t="s">
        <v>3</v>
      </c>
      <c r="G31" s="35">
        <f>SUM(G32:G42)</f>
        <v>0</v>
      </c>
      <c r="H31" s="35">
        <f>SUM(H32:H42)</f>
        <v>0</v>
      </c>
      <c r="I31" s="35">
        <f>SUM(I32:I42)</f>
        <v>0</v>
      </c>
    </row>
    <row r="32" spans="2:9" s="1" customFormat="1" ht="168" customHeight="1">
      <c r="B32" s="28">
        <v>1</v>
      </c>
      <c r="C32" s="38" t="s">
        <v>97</v>
      </c>
      <c r="D32" s="36" t="s">
        <v>12</v>
      </c>
      <c r="E32" s="29">
        <v>1</v>
      </c>
      <c r="F32" s="30"/>
      <c r="G32" s="31">
        <f aca="true" t="shared" si="6" ref="G32:G53">E32*F32</f>
        <v>0</v>
      </c>
      <c r="H32" s="30"/>
      <c r="I32" s="32">
        <f t="shared" si="4"/>
        <v>0</v>
      </c>
    </row>
    <row r="33" spans="2:9" s="1" customFormat="1" ht="108" customHeight="1">
      <c r="B33" s="28">
        <f>B32+1</f>
        <v>2</v>
      </c>
      <c r="C33" s="38" t="s">
        <v>98</v>
      </c>
      <c r="D33" s="36" t="s">
        <v>12</v>
      </c>
      <c r="E33" s="29">
        <v>1</v>
      </c>
      <c r="F33" s="30"/>
      <c r="G33" s="31">
        <f t="shared" si="6"/>
        <v>0</v>
      </c>
      <c r="H33" s="30"/>
      <c r="I33" s="32">
        <f t="shared" si="4"/>
        <v>0</v>
      </c>
    </row>
    <row r="34" spans="2:9" s="1" customFormat="1" ht="123" customHeight="1">
      <c r="B34" s="28">
        <f>B33+1</f>
        <v>3</v>
      </c>
      <c r="C34" s="38" t="s">
        <v>93</v>
      </c>
      <c r="D34" s="36" t="s">
        <v>12</v>
      </c>
      <c r="E34" s="29">
        <v>1</v>
      </c>
      <c r="F34" s="30"/>
      <c r="G34" s="31">
        <f t="shared" si="6"/>
        <v>0</v>
      </c>
      <c r="H34" s="30"/>
      <c r="I34" s="32">
        <f t="shared" si="4"/>
        <v>0</v>
      </c>
    </row>
    <row r="35" spans="2:9" s="1" customFormat="1" ht="100.5" customHeight="1">
      <c r="B35" s="28">
        <f aca="true" t="shared" si="7" ref="B35:B40">B34+1</f>
        <v>4</v>
      </c>
      <c r="C35" s="38" t="s">
        <v>99</v>
      </c>
      <c r="D35" s="36" t="s">
        <v>12</v>
      </c>
      <c r="E35" s="29">
        <v>1</v>
      </c>
      <c r="F35" s="30"/>
      <c r="G35" s="31">
        <f t="shared" si="6"/>
        <v>0</v>
      </c>
      <c r="H35" s="30"/>
      <c r="I35" s="32">
        <f t="shared" si="4"/>
        <v>0</v>
      </c>
    </row>
    <row r="36" spans="2:9" s="1" customFormat="1" ht="105" customHeight="1">
      <c r="B36" s="28">
        <f t="shared" si="7"/>
        <v>5</v>
      </c>
      <c r="C36" s="38" t="s">
        <v>90</v>
      </c>
      <c r="D36" s="36" t="s">
        <v>12</v>
      </c>
      <c r="E36" s="29">
        <v>1</v>
      </c>
      <c r="F36" s="30"/>
      <c r="G36" s="31">
        <f t="shared" si="6"/>
        <v>0</v>
      </c>
      <c r="H36" s="30"/>
      <c r="I36" s="32">
        <f t="shared" si="4"/>
        <v>0</v>
      </c>
    </row>
    <row r="37" spans="2:9" s="1" customFormat="1" ht="159" customHeight="1">
      <c r="B37" s="28">
        <f t="shared" si="7"/>
        <v>6</v>
      </c>
      <c r="C37" s="38" t="s">
        <v>53</v>
      </c>
      <c r="D37" s="36" t="s">
        <v>12</v>
      </c>
      <c r="E37" s="29">
        <v>1</v>
      </c>
      <c r="F37" s="30"/>
      <c r="G37" s="31">
        <f t="shared" si="6"/>
        <v>0</v>
      </c>
      <c r="H37" s="30"/>
      <c r="I37" s="32">
        <f t="shared" si="4"/>
        <v>0</v>
      </c>
    </row>
    <row r="38" spans="2:9" s="1" customFormat="1" ht="75" customHeight="1">
      <c r="B38" s="28">
        <f t="shared" si="7"/>
        <v>7</v>
      </c>
      <c r="C38" s="42" t="s">
        <v>54</v>
      </c>
      <c r="D38" s="36" t="s">
        <v>12</v>
      </c>
      <c r="E38" s="29">
        <v>1</v>
      </c>
      <c r="F38" s="30"/>
      <c r="G38" s="31">
        <f t="shared" si="6"/>
        <v>0</v>
      </c>
      <c r="H38" s="30"/>
      <c r="I38" s="32">
        <f t="shared" si="4"/>
        <v>0</v>
      </c>
    </row>
    <row r="39" spans="2:9" s="1" customFormat="1" ht="13.5">
      <c r="B39" s="28">
        <f t="shared" si="7"/>
        <v>8</v>
      </c>
      <c r="C39" s="42" t="s">
        <v>11</v>
      </c>
      <c r="D39" s="28" t="s">
        <v>43</v>
      </c>
      <c r="E39" s="37">
        <v>1</v>
      </c>
      <c r="F39" s="30"/>
      <c r="G39" s="31">
        <f t="shared" si="6"/>
        <v>0</v>
      </c>
      <c r="H39" s="30"/>
      <c r="I39" s="32">
        <f t="shared" si="4"/>
        <v>0</v>
      </c>
    </row>
    <row r="40" spans="2:9" s="1" customFormat="1" ht="221.25" customHeight="1">
      <c r="B40" s="28">
        <f t="shared" si="7"/>
        <v>9</v>
      </c>
      <c r="C40" s="38" t="s">
        <v>96</v>
      </c>
      <c r="D40" s="36" t="s">
        <v>12</v>
      </c>
      <c r="E40" s="29">
        <v>1</v>
      </c>
      <c r="F40" s="30"/>
      <c r="G40" s="31">
        <f t="shared" si="6"/>
        <v>0</v>
      </c>
      <c r="H40" s="30"/>
      <c r="I40" s="32">
        <f t="shared" si="4"/>
        <v>0</v>
      </c>
    </row>
    <row r="41" spans="2:9" s="1" customFormat="1" ht="96">
      <c r="B41" s="28">
        <f>B40+1</f>
        <v>10</v>
      </c>
      <c r="C41" s="38" t="s">
        <v>85</v>
      </c>
      <c r="D41" s="36" t="s">
        <v>12</v>
      </c>
      <c r="E41" s="29">
        <v>1</v>
      </c>
      <c r="F41" s="30"/>
      <c r="G41" s="31">
        <f t="shared" si="6"/>
        <v>0</v>
      </c>
      <c r="H41" s="30"/>
      <c r="I41" s="32">
        <f t="shared" si="4"/>
        <v>0</v>
      </c>
    </row>
    <row r="42" spans="2:9" s="1" customFormat="1" ht="18.75">
      <c r="B42" s="28">
        <f>B41+1</f>
        <v>11</v>
      </c>
      <c r="C42" s="38" t="s">
        <v>46</v>
      </c>
      <c r="D42" s="36" t="s">
        <v>12</v>
      </c>
      <c r="E42" s="29">
        <v>1</v>
      </c>
      <c r="F42" s="30"/>
      <c r="G42" s="31">
        <f t="shared" si="6"/>
        <v>0</v>
      </c>
      <c r="H42" s="30"/>
      <c r="I42" s="32">
        <f t="shared" si="4"/>
        <v>0</v>
      </c>
    </row>
    <row r="43" spans="2:9" s="1" customFormat="1" ht="14.25">
      <c r="B43" s="33" t="s">
        <v>16</v>
      </c>
      <c r="C43" s="41" t="s">
        <v>86</v>
      </c>
      <c r="D43" s="33" t="s">
        <v>3</v>
      </c>
      <c r="E43" s="34" t="s">
        <v>3</v>
      </c>
      <c r="F43" s="35" t="s">
        <v>3</v>
      </c>
      <c r="G43" s="35">
        <f>SUM(G44:G53)</f>
        <v>0</v>
      </c>
      <c r="H43" s="35">
        <f>SUM(H44:H53)</f>
        <v>0</v>
      </c>
      <c r="I43" s="35">
        <f>SUM(I44:I53)</f>
        <v>0</v>
      </c>
    </row>
    <row r="44" spans="2:9" s="1" customFormat="1" ht="186.75" customHeight="1">
      <c r="B44" s="28">
        <v>1</v>
      </c>
      <c r="C44" s="38" t="s">
        <v>97</v>
      </c>
      <c r="D44" s="36" t="s">
        <v>12</v>
      </c>
      <c r="E44" s="29">
        <v>1</v>
      </c>
      <c r="F44" s="30"/>
      <c r="G44" s="31">
        <f t="shared" si="6"/>
        <v>0</v>
      </c>
      <c r="H44" s="30"/>
      <c r="I44" s="32">
        <f t="shared" si="4"/>
        <v>0</v>
      </c>
    </row>
    <row r="45" spans="2:9" s="1" customFormat="1" ht="111.75" customHeight="1">
      <c r="B45" s="28">
        <f aca="true" t="shared" si="8" ref="B45:B53">B44+1</f>
        <v>2</v>
      </c>
      <c r="C45" s="38" t="s">
        <v>98</v>
      </c>
      <c r="D45" s="36" t="s">
        <v>12</v>
      </c>
      <c r="E45" s="29">
        <v>1</v>
      </c>
      <c r="F45" s="30"/>
      <c r="G45" s="31">
        <f t="shared" si="6"/>
        <v>0</v>
      </c>
      <c r="H45" s="30"/>
      <c r="I45" s="32">
        <f t="shared" si="4"/>
        <v>0</v>
      </c>
    </row>
    <row r="46" spans="2:9" s="1" customFormat="1" ht="127.5" customHeight="1">
      <c r="B46" s="28">
        <f t="shared" si="8"/>
        <v>3</v>
      </c>
      <c r="C46" s="38" t="s">
        <v>93</v>
      </c>
      <c r="D46" s="36" t="s">
        <v>12</v>
      </c>
      <c r="E46" s="29">
        <v>1</v>
      </c>
      <c r="F46" s="30"/>
      <c r="G46" s="31">
        <f t="shared" si="6"/>
        <v>0</v>
      </c>
      <c r="H46" s="30"/>
      <c r="I46" s="32">
        <f t="shared" si="4"/>
        <v>0</v>
      </c>
    </row>
    <row r="47" spans="2:9" s="1" customFormat="1" ht="105">
      <c r="B47" s="28">
        <f t="shared" si="8"/>
        <v>4</v>
      </c>
      <c r="C47" s="38" t="s">
        <v>99</v>
      </c>
      <c r="D47" s="36" t="s">
        <v>12</v>
      </c>
      <c r="E47" s="29">
        <v>1</v>
      </c>
      <c r="F47" s="30"/>
      <c r="G47" s="31">
        <f t="shared" si="6"/>
        <v>0</v>
      </c>
      <c r="H47" s="30"/>
      <c r="I47" s="32">
        <f t="shared" si="4"/>
        <v>0</v>
      </c>
    </row>
    <row r="48" spans="2:9" s="1" customFormat="1" ht="105">
      <c r="B48" s="28">
        <f t="shared" si="8"/>
        <v>5</v>
      </c>
      <c r="C48" s="38" t="s">
        <v>90</v>
      </c>
      <c r="D48" s="36" t="s">
        <v>12</v>
      </c>
      <c r="E48" s="29">
        <v>1</v>
      </c>
      <c r="F48" s="30"/>
      <c r="G48" s="31">
        <f t="shared" si="6"/>
        <v>0</v>
      </c>
      <c r="H48" s="30"/>
      <c r="I48" s="32">
        <f t="shared" si="4"/>
        <v>0</v>
      </c>
    </row>
    <row r="49" spans="2:9" s="1" customFormat="1" ht="177" customHeight="1">
      <c r="B49" s="28">
        <f t="shared" si="8"/>
        <v>6</v>
      </c>
      <c r="C49" s="38" t="s">
        <v>58</v>
      </c>
      <c r="D49" s="36" t="s">
        <v>12</v>
      </c>
      <c r="E49" s="29">
        <v>1</v>
      </c>
      <c r="F49" s="30"/>
      <c r="G49" s="31">
        <f t="shared" si="6"/>
        <v>0</v>
      </c>
      <c r="H49" s="30"/>
      <c r="I49" s="32">
        <f t="shared" si="4"/>
        <v>0</v>
      </c>
    </row>
    <row r="50" spans="2:9" s="1" customFormat="1" ht="86.25">
      <c r="B50" s="28">
        <f t="shared" si="8"/>
        <v>7</v>
      </c>
      <c r="C50" s="38" t="s">
        <v>55</v>
      </c>
      <c r="D50" s="36" t="s">
        <v>12</v>
      </c>
      <c r="E50" s="29">
        <v>1</v>
      </c>
      <c r="F50" s="30"/>
      <c r="G50" s="31">
        <f t="shared" si="6"/>
        <v>0</v>
      </c>
      <c r="H50" s="30"/>
      <c r="I50" s="32">
        <f t="shared" si="4"/>
        <v>0</v>
      </c>
    </row>
    <row r="51" spans="2:9" s="1" customFormat="1" ht="220.5">
      <c r="B51" s="28">
        <f t="shared" si="8"/>
        <v>8</v>
      </c>
      <c r="C51" s="38" t="s">
        <v>96</v>
      </c>
      <c r="D51" s="36" t="s">
        <v>12</v>
      </c>
      <c r="E51" s="29">
        <v>1</v>
      </c>
      <c r="F51" s="30"/>
      <c r="G51" s="31">
        <f t="shared" si="6"/>
        <v>0</v>
      </c>
      <c r="H51" s="30"/>
      <c r="I51" s="32">
        <f t="shared" si="4"/>
        <v>0</v>
      </c>
    </row>
    <row r="52" spans="2:9" s="1" customFormat="1" ht="96">
      <c r="B52" s="28">
        <f t="shared" si="8"/>
        <v>9</v>
      </c>
      <c r="C52" s="38" t="s">
        <v>85</v>
      </c>
      <c r="D52" s="36" t="s">
        <v>12</v>
      </c>
      <c r="E52" s="29">
        <v>1</v>
      </c>
      <c r="F52" s="30"/>
      <c r="G52" s="31">
        <f t="shared" si="6"/>
        <v>0</v>
      </c>
      <c r="H52" s="30"/>
      <c r="I52" s="32">
        <f t="shared" si="4"/>
        <v>0</v>
      </c>
    </row>
    <row r="53" spans="2:9" s="1" customFormat="1" ht="18.75">
      <c r="B53" s="28">
        <f t="shared" si="8"/>
        <v>10</v>
      </c>
      <c r="C53" s="38" t="s">
        <v>46</v>
      </c>
      <c r="D53" s="36" t="s">
        <v>12</v>
      </c>
      <c r="E53" s="29">
        <v>1</v>
      </c>
      <c r="F53" s="30"/>
      <c r="G53" s="31">
        <f t="shared" si="6"/>
        <v>0</v>
      </c>
      <c r="H53" s="30"/>
      <c r="I53" s="32">
        <f t="shared" si="4"/>
        <v>0</v>
      </c>
    </row>
    <row r="54" spans="2:9" s="1" customFormat="1" ht="14.25">
      <c r="B54" s="33" t="s">
        <v>17</v>
      </c>
      <c r="C54" s="41" t="s">
        <v>50</v>
      </c>
      <c r="D54" s="33" t="s">
        <v>3</v>
      </c>
      <c r="E54" s="34" t="s">
        <v>3</v>
      </c>
      <c r="F54" s="35" t="s">
        <v>3</v>
      </c>
      <c r="G54" s="35">
        <f>SUM(G56:G66)</f>
        <v>0</v>
      </c>
      <c r="H54" s="35">
        <f>SUM(H56:H66)</f>
        <v>0</v>
      </c>
      <c r="I54" s="35">
        <f>SUM(I56:I66)</f>
        <v>0</v>
      </c>
    </row>
    <row r="55" spans="2:9" s="1" customFormat="1" ht="96">
      <c r="B55" s="28">
        <v>1</v>
      </c>
      <c r="C55" s="42" t="s">
        <v>91</v>
      </c>
      <c r="D55" s="28" t="s">
        <v>12</v>
      </c>
      <c r="E55" s="29">
        <v>1</v>
      </c>
      <c r="F55" s="30"/>
      <c r="G55" s="31">
        <f>E55*F55</f>
        <v>0</v>
      </c>
      <c r="H55" s="30"/>
      <c r="I55" s="32">
        <f aca="true" t="shared" si="9" ref="I55:I60">G55+H55</f>
        <v>0</v>
      </c>
    </row>
    <row r="56" spans="2:9" s="1" customFormat="1" ht="178.5" customHeight="1">
      <c r="B56" s="28">
        <f>B55+1</f>
        <v>2</v>
      </c>
      <c r="C56" s="38" t="s">
        <v>97</v>
      </c>
      <c r="D56" s="36" t="s">
        <v>12</v>
      </c>
      <c r="E56" s="29">
        <v>1</v>
      </c>
      <c r="F56" s="30"/>
      <c r="G56" s="31">
        <f aca="true" t="shared" si="10" ref="G56:G66">E56*F56</f>
        <v>0</v>
      </c>
      <c r="H56" s="30"/>
      <c r="I56" s="32">
        <f t="shared" si="9"/>
        <v>0</v>
      </c>
    </row>
    <row r="57" spans="2:9" s="1" customFormat="1" ht="104.25" customHeight="1">
      <c r="B57" s="28">
        <f>B56+1</f>
        <v>3</v>
      </c>
      <c r="C57" s="38" t="s">
        <v>98</v>
      </c>
      <c r="D57" s="36" t="s">
        <v>12</v>
      </c>
      <c r="E57" s="29">
        <v>1</v>
      </c>
      <c r="F57" s="30"/>
      <c r="G57" s="31">
        <f t="shared" si="10"/>
        <v>0</v>
      </c>
      <c r="H57" s="30"/>
      <c r="I57" s="32">
        <f t="shared" si="9"/>
        <v>0</v>
      </c>
    </row>
    <row r="58" spans="2:9" s="1" customFormat="1" ht="114.75">
      <c r="B58" s="28">
        <f aca="true" t="shared" si="11" ref="B58:B66">B57+1</f>
        <v>4</v>
      </c>
      <c r="C58" s="38" t="s">
        <v>93</v>
      </c>
      <c r="D58" s="36" t="s">
        <v>12</v>
      </c>
      <c r="E58" s="29">
        <v>1</v>
      </c>
      <c r="F58" s="30"/>
      <c r="G58" s="31">
        <f t="shared" si="10"/>
        <v>0</v>
      </c>
      <c r="H58" s="30"/>
      <c r="I58" s="32">
        <f t="shared" si="9"/>
        <v>0</v>
      </c>
    </row>
    <row r="59" spans="2:9" s="1" customFormat="1" ht="105">
      <c r="B59" s="28">
        <f t="shared" si="11"/>
        <v>5</v>
      </c>
      <c r="C59" s="38" t="s">
        <v>99</v>
      </c>
      <c r="D59" s="36" t="s">
        <v>12</v>
      </c>
      <c r="E59" s="29">
        <v>1</v>
      </c>
      <c r="F59" s="30"/>
      <c r="G59" s="31">
        <f t="shared" si="10"/>
        <v>0</v>
      </c>
      <c r="H59" s="30"/>
      <c r="I59" s="32">
        <f t="shared" si="9"/>
        <v>0</v>
      </c>
    </row>
    <row r="60" spans="2:9" s="1" customFormat="1" ht="101.25" customHeight="1">
      <c r="B60" s="28">
        <f t="shared" si="11"/>
        <v>6</v>
      </c>
      <c r="C60" s="38" t="s">
        <v>90</v>
      </c>
      <c r="D60" s="36" t="s">
        <v>12</v>
      </c>
      <c r="E60" s="29">
        <v>1</v>
      </c>
      <c r="F60" s="30"/>
      <c r="G60" s="31">
        <f t="shared" si="10"/>
        <v>0</v>
      </c>
      <c r="H60" s="30"/>
      <c r="I60" s="32">
        <f t="shared" si="9"/>
        <v>0</v>
      </c>
    </row>
    <row r="61" spans="2:9" s="1" customFormat="1" ht="13.5">
      <c r="B61" s="28">
        <f t="shared" si="11"/>
        <v>7</v>
      </c>
      <c r="C61" s="38" t="s">
        <v>42</v>
      </c>
      <c r="D61" s="36" t="s">
        <v>43</v>
      </c>
      <c r="E61" s="29">
        <v>1</v>
      </c>
      <c r="F61" s="30"/>
      <c r="G61" s="31">
        <f t="shared" si="10"/>
        <v>0</v>
      </c>
      <c r="H61" s="30"/>
      <c r="I61" s="32">
        <f aca="true" t="shared" si="12" ref="I61:I66">G61+H61</f>
        <v>0</v>
      </c>
    </row>
    <row r="62" spans="2:9" s="1" customFormat="1" ht="194.25" customHeight="1">
      <c r="B62" s="28">
        <f t="shared" si="11"/>
        <v>8</v>
      </c>
      <c r="C62" s="47" t="s">
        <v>79</v>
      </c>
      <c r="D62" s="36" t="s">
        <v>12</v>
      </c>
      <c r="E62" s="29">
        <v>1</v>
      </c>
      <c r="F62" s="30"/>
      <c r="G62" s="31">
        <f t="shared" si="10"/>
        <v>0</v>
      </c>
      <c r="H62" s="30"/>
      <c r="I62" s="32">
        <f t="shared" si="12"/>
        <v>0</v>
      </c>
    </row>
    <row r="63" spans="2:9" s="1" customFormat="1" ht="86.25">
      <c r="B63" s="28">
        <f t="shared" si="11"/>
        <v>9</v>
      </c>
      <c r="C63" s="38" t="s">
        <v>80</v>
      </c>
      <c r="D63" s="36" t="s">
        <v>12</v>
      </c>
      <c r="E63" s="29">
        <v>1</v>
      </c>
      <c r="F63" s="30"/>
      <c r="G63" s="31">
        <f t="shared" si="10"/>
        <v>0</v>
      </c>
      <c r="H63" s="30"/>
      <c r="I63" s="32">
        <f t="shared" si="12"/>
        <v>0</v>
      </c>
    </row>
    <row r="64" spans="2:9" s="1" customFormat="1" ht="201" customHeight="1">
      <c r="B64" s="28">
        <f t="shared" si="11"/>
        <v>10</v>
      </c>
      <c r="C64" s="38" t="s">
        <v>96</v>
      </c>
      <c r="D64" s="36" t="s">
        <v>12</v>
      </c>
      <c r="E64" s="29">
        <v>1</v>
      </c>
      <c r="F64" s="30"/>
      <c r="G64" s="31">
        <f t="shared" si="10"/>
        <v>0</v>
      </c>
      <c r="H64" s="30"/>
      <c r="I64" s="32">
        <f t="shared" si="12"/>
        <v>0</v>
      </c>
    </row>
    <row r="65" spans="2:9" s="1" customFormat="1" ht="96">
      <c r="B65" s="28">
        <f t="shared" si="11"/>
        <v>11</v>
      </c>
      <c r="C65" s="38" t="s">
        <v>85</v>
      </c>
      <c r="D65" s="36" t="s">
        <v>12</v>
      </c>
      <c r="E65" s="29">
        <v>1</v>
      </c>
      <c r="F65" s="30"/>
      <c r="G65" s="31">
        <f t="shared" si="10"/>
        <v>0</v>
      </c>
      <c r="H65" s="30"/>
      <c r="I65" s="32">
        <f t="shared" si="12"/>
        <v>0</v>
      </c>
    </row>
    <row r="66" spans="2:9" s="1" customFormat="1" ht="18.75">
      <c r="B66" s="28">
        <f t="shared" si="11"/>
        <v>12</v>
      </c>
      <c r="C66" s="38" t="s">
        <v>46</v>
      </c>
      <c r="D66" s="36" t="s">
        <v>12</v>
      </c>
      <c r="E66" s="29">
        <v>1</v>
      </c>
      <c r="F66" s="30"/>
      <c r="G66" s="31">
        <f t="shared" si="10"/>
        <v>0</v>
      </c>
      <c r="H66" s="30"/>
      <c r="I66" s="32">
        <f t="shared" si="12"/>
        <v>0</v>
      </c>
    </row>
    <row r="67" spans="2:9" ht="18">
      <c r="B67" s="52" t="s">
        <v>2</v>
      </c>
      <c r="C67" s="52"/>
      <c r="D67" s="45" t="s">
        <v>3</v>
      </c>
      <c r="E67" s="46" t="s">
        <v>3</v>
      </c>
      <c r="F67" s="25" t="s">
        <v>3</v>
      </c>
      <c r="G67" s="25">
        <f>G54+G43+G31+G19+G7</f>
        <v>0</v>
      </c>
      <c r="H67" s="25">
        <f>H54+H43+H31+H19+H7</f>
        <v>0</v>
      </c>
      <c r="I67" s="25">
        <f>I54+I43+I31+I19+I7</f>
        <v>0</v>
      </c>
    </row>
    <row r="68" spans="2:7" ht="15">
      <c r="B68" s="10"/>
      <c r="C68" s="43"/>
      <c r="D68" s="7"/>
      <c r="E68" s="13"/>
      <c r="F68" s="9"/>
      <c r="G68" s="9"/>
    </row>
    <row r="69" spans="2:7" ht="15">
      <c r="B69" s="10"/>
      <c r="C69" s="43"/>
      <c r="D69" s="7"/>
      <c r="E69" s="13"/>
      <c r="F69" s="9"/>
      <c r="G69" s="9"/>
    </row>
    <row r="70" spans="2:9" ht="51" customHeight="1">
      <c r="B70" s="53" t="s">
        <v>41</v>
      </c>
      <c r="C70" s="53"/>
      <c r="D70" s="53"/>
      <c r="E70" s="53"/>
      <c r="F70" s="53"/>
      <c r="G70" s="53"/>
      <c r="H70" s="53"/>
      <c r="I70" s="53"/>
    </row>
    <row r="71" spans="2:9" ht="42.75">
      <c r="B71" s="15" t="s">
        <v>0</v>
      </c>
      <c r="C71" s="40" t="s">
        <v>10</v>
      </c>
      <c r="D71" s="16" t="s">
        <v>8</v>
      </c>
      <c r="E71" s="17" t="s">
        <v>4</v>
      </c>
      <c r="F71" s="18" t="s">
        <v>1</v>
      </c>
      <c r="G71" s="19" t="s">
        <v>5</v>
      </c>
      <c r="H71" s="18" t="s">
        <v>7</v>
      </c>
      <c r="I71" s="18" t="s">
        <v>9</v>
      </c>
    </row>
    <row r="72" spans="2:9" ht="14.25">
      <c r="B72" s="15">
        <v>1</v>
      </c>
      <c r="C72" s="40">
        <v>2</v>
      </c>
      <c r="D72" s="15">
        <v>3</v>
      </c>
      <c r="E72" s="20">
        <v>4</v>
      </c>
      <c r="F72" s="20">
        <v>5</v>
      </c>
      <c r="G72" s="20">
        <v>6</v>
      </c>
      <c r="H72" s="20">
        <v>7</v>
      </c>
      <c r="I72" s="20">
        <v>8</v>
      </c>
    </row>
    <row r="73" spans="2:9" ht="14.25">
      <c r="B73" s="33" t="s">
        <v>13</v>
      </c>
      <c r="C73" s="41" t="s">
        <v>76</v>
      </c>
      <c r="D73" s="33" t="s">
        <v>3</v>
      </c>
      <c r="E73" s="34" t="s">
        <v>3</v>
      </c>
      <c r="F73" s="35" t="s">
        <v>3</v>
      </c>
      <c r="G73" s="35">
        <f>SUM(G74:G88)</f>
        <v>0</v>
      </c>
      <c r="H73" s="35">
        <f>SUM(H74:H88)</f>
        <v>0</v>
      </c>
      <c r="I73" s="35">
        <f>SUM(I74:I88)</f>
        <v>0</v>
      </c>
    </row>
    <row r="74" spans="2:9" ht="182.25" customHeight="1">
      <c r="B74" s="4">
        <v>1</v>
      </c>
      <c r="C74" s="47" t="s">
        <v>92</v>
      </c>
      <c r="D74" s="36" t="s">
        <v>12</v>
      </c>
      <c r="E74" s="21">
        <v>1</v>
      </c>
      <c r="F74" s="24"/>
      <c r="G74" s="5">
        <f>E74*F74</f>
        <v>0</v>
      </c>
      <c r="H74" s="24"/>
      <c r="I74" s="6">
        <f>G74+H74</f>
        <v>0</v>
      </c>
    </row>
    <row r="75" spans="2:9" ht="153.75" customHeight="1">
      <c r="B75" s="4">
        <f aca="true" t="shared" si="13" ref="B75:B88">B74+1</f>
        <v>2</v>
      </c>
      <c r="C75" s="26" t="s">
        <v>66</v>
      </c>
      <c r="D75" s="28" t="s">
        <v>12</v>
      </c>
      <c r="E75" s="21">
        <v>1</v>
      </c>
      <c r="F75" s="24"/>
      <c r="G75" s="5">
        <f aca="true" t="shared" si="14" ref="G75:G88">E75*F75</f>
        <v>0</v>
      </c>
      <c r="H75" s="24"/>
      <c r="I75" s="6">
        <f aca="true" t="shared" si="15" ref="I75:I88">G75+H75</f>
        <v>0</v>
      </c>
    </row>
    <row r="76" spans="2:9" ht="24.75">
      <c r="B76" s="4">
        <f t="shared" si="13"/>
        <v>3</v>
      </c>
      <c r="C76" s="47" t="s">
        <v>67</v>
      </c>
      <c r="D76" s="36" t="s">
        <v>12</v>
      </c>
      <c r="E76" s="21">
        <v>1</v>
      </c>
      <c r="F76" s="24"/>
      <c r="G76" s="5">
        <f t="shared" si="14"/>
        <v>0</v>
      </c>
      <c r="H76" s="24"/>
      <c r="I76" s="6">
        <f t="shared" si="15"/>
        <v>0</v>
      </c>
    </row>
    <row r="77" spans="2:9" ht="42" customHeight="1">
      <c r="B77" s="4">
        <f t="shared" si="13"/>
        <v>4</v>
      </c>
      <c r="C77" s="47" t="s">
        <v>68</v>
      </c>
      <c r="D77" s="36" t="s">
        <v>12</v>
      </c>
      <c r="E77" s="21">
        <v>1</v>
      </c>
      <c r="F77" s="24"/>
      <c r="G77" s="5">
        <f t="shared" si="14"/>
        <v>0</v>
      </c>
      <c r="H77" s="24"/>
      <c r="I77" s="6">
        <f t="shared" si="15"/>
        <v>0</v>
      </c>
    </row>
    <row r="78" spans="2:9" ht="168">
      <c r="B78" s="4">
        <f t="shared" si="13"/>
        <v>5</v>
      </c>
      <c r="C78" s="47" t="s">
        <v>47</v>
      </c>
      <c r="D78" s="36" t="s">
        <v>12</v>
      </c>
      <c r="E78" s="21">
        <v>1</v>
      </c>
      <c r="F78" s="24"/>
      <c r="G78" s="5">
        <f t="shared" si="14"/>
        <v>0</v>
      </c>
      <c r="H78" s="24"/>
      <c r="I78" s="6">
        <f t="shared" si="15"/>
        <v>0</v>
      </c>
    </row>
    <row r="79" spans="2:9" ht="58.5">
      <c r="B79" s="4">
        <f t="shared" si="13"/>
        <v>6</v>
      </c>
      <c r="C79" s="47" t="s">
        <v>48</v>
      </c>
      <c r="D79" s="36" t="s">
        <v>12</v>
      </c>
      <c r="E79" s="21">
        <v>1</v>
      </c>
      <c r="F79" s="24"/>
      <c r="G79" s="5">
        <f t="shared" si="14"/>
        <v>0</v>
      </c>
      <c r="H79" s="24"/>
      <c r="I79" s="6">
        <f t="shared" si="15"/>
        <v>0</v>
      </c>
    </row>
    <row r="80" spans="2:9" ht="369">
      <c r="B80" s="4">
        <f t="shared" si="13"/>
        <v>7</v>
      </c>
      <c r="C80" s="47" t="s">
        <v>65</v>
      </c>
      <c r="D80" s="36" t="s">
        <v>12</v>
      </c>
      <c r="E80" s="21">
        <v>1</v>
      </c>
      <c r="F80" s="24"/>
      <c r="G80" s="5">
        <f t="shared" si="14"/>
        <v>0</v>
      </c>
      <c r="H80" s="24"/>
      <c r="I80" s="6">
        <f t="shared" si="15"/>
        <v>0</v>
      </c>
    </row>
    <row r="81" spans="2:9" ht="142.5">
      <c r="B81" s="4">
        <f t="shared" si="13"/>
        <v>8</v>
      </c>
      <c r="C81" s="47" t="s">
        <v>75</v>
      </c>
      <c r="D81" s="36" t="s">
        <v>12</v>
      </c>
      <c r="E81" s="21">
        <v>1</v>
      </c>
      <c r="F81" s="24"/>
      <c r="G81" s="5">
        <f t="shared" si="14"/>
        <v>0</v>
      </c>
      <c r="H81" s="24"/>
      <c r="I81" s="6">
        <f t="shared" si="15"/>
        <v>0</v>
      </c>
    </row>
    <row r="82" spans="2:9" ht="117">
      <c r="B82" s="4">
        <f t="shared" si="13"/>
        <v>9</v>
      </c>
      <c r="C82" s="47" t="s">
        <v>74</v>
      </c>
      <c r="D82" s="36" t="s">
        <v>12</v>
      </c>
      <c r="E82" s="21">
        <v>1</v>
      </c>
      <c r="F82" s="24"/>
      <c r="G82" s="5">
        <f t="shared" si="14"/>
        <v>0</v>
      </c>
      <c r="H82" s="24"/>
      <c r="I82" s="6">
        <f t="shared" si="15"/>
        <v>0</v>
      </c>
    </row>
    <row r="83" spans="2:9" ht="126">
      <c r="B83" s="4">
        <f t="shared" si="13"/>
        <v>10</v>
      </c>
      <c r="C83" s="47" t="s">
        <v>64</v>
      </c>
      <c r="D83" s="36" t="s">
        <v>12</v>
      </c>
      <c r="E83" s="21">
        <v>1</v>
      </c>
      <c r="F83" s="24"/>
      <c r="G83" s="5">
        <f t="shared" si="14"/>
        <v>0</v>
      </c>
      <c r="H83" s="24"/>
      <c r="I83" s="6">
        <f t="shared" si="15"/>
        <v>0</v>
      </c>
    </row>
    <row r="84" spans="2:9" ht="100.5">
      <c r="B84" s="4">
        <f t="shared" si="13"/>
        <v>11</v>
      </c>
      <c r="C84" s="47" t="s">
        <v>69</v>
      </c>
      <c r="D84" s="36" t="s">
        <v>12</v>
      </c>
      <c r="E84" s="21">
        <v>1</v>
      </c>
      <c r="F84" s="24"/>
      <c r="G84" s="5">
        <f t="shared" si="14"/>
        <v>0</v>
      </c>
      <c r="H84" s="24"/>
      <c r="I84" s="6">
        <f t="shared" si="15"/>
        <v>0</v>
      </c>
    </row>
    <row r="85" spans="2:9" ht="50.25">
      <c r="B85" s="4">
        <f t="shared" si="13"/>
        <v>12</v>
      </c>
      <c r="C85" s="47" t="s">
        <v>70</v>
      </c>
      <c r="D85" s="36" t="s">
        <v>12</v>
      </c>
      <c r="E85" s="21">
        <v>1</v>
      </c>
      <c r="F85" s="24"/>
      <c r="G85" s="5">
        <f t="shared" si="14"/>
        <v>0</v>
      </c>
      <c r="H85" s="24"/>
      <c r="I85" s="6">
        <f t="shared" si="15"/>
        <v>0</v>
      </c>
    </row>
    <row r="86" spans="2:9" ht="318.75">
      <c r="B86" s="4">
        <f t="shared" si="13"/>
        <v>13</v>
      </c>
      <c r="C86" s="47" t="s">
        <v>94</v>
      </c>
      <c r="D86" s="36" t="s">
        <v>12</v>
      </c>
      <c r="E86" s="21">
        <v>1</v>
      </c>
      <c r="F86" s="24"/>
      <c r="G86" s="5">
        <f t="shared" si="14"/>
        <v>0</v>
      </c>
      <c r="H86" s="24"/>
      <c r="I86" s="6">
        <f t="shared" si="15"/>
        <v>0</v>
      </c>
    </row>
    <row r="87" spans="2:9" ht="55.5" customHeight="1">
      <c r="B87" s="4">
        <f t="shared" si="13"/>
        <v>14</v>
      </c>
      <c r="C87" s="47" t="s">
        <v>56</v>
      </c>
      <c r="D87" s="36" t="s">
        <v>12</v>
      </c>
      <c r="E87" s="21">
        <v>1</v>
      </c>
      <c r="F87" s="24"/>
      <c r="G87" s="5">
        <f t="shared" si="14"/>
        <v>0</v>
      </c>
      <c r="H87" s="24"/>
      <c r="I87" s="6">
        <f t="shared" si="15"/>
        <v>0</v>
      </c>
    </row>
    <row r="88" spans="2:9" ht="28.5">
      <c r="B88" s="4">
        <f t="shared" si="13"/>
        <v>15</v>
      </c>
      <c r="C88" s="49" t="s">
        <v>44</v>
      </c>
      <c r="D88" s="50" t="s">
        <v>12</v>
      </c>
      <c r="E88" s="21">
        <v>1</v>
      </c>
      <c r="F88" s="24"/>
      <c r="G88" s="5">
        <f t="shared" si="14"/>
        <v>0</v>
      </c>
      <c r="H88" s="24"/>
      <c r="I88" s="6">
        <f t="shared" si="15"/>
        <v>0</v>
      </c>
    </row>
    <row r="89" spans="2:9" ht="14.25">
      <c r="B89" s="33" t="s">
        <v>14</v>
      </c>
      <c r="C89" s="41" t="s">
        <v>77</v>
      </c>
      <c r="D89" s="33" t="s">
        <v>3</v>
      </c>
      <c r="E89" s="34" t="s">
        <v>3</v>
      </c>
      <c r="F89" s="35" t="s">
        <v>3</v>
      </c>
      <c r="G89" s="35">
        <f>SUM(G90:G104)</f>
        <v>0</v>
      </c>
      <c r="H89" s="35">
        <f>SUM(H90:H104)</f>
        <v>0</v>
      </c>
      <c r="I89" s="35">
        <f>SUM(I90:I104)</f>
        <v>0</v>
      </c>
    </row>
    <row r="90" spans="2:9" ht="176.25">
      <c r="B90" s="4">
        <v>1</v>
      </c>
      <c r="C90" s="47" t="s">
        <v>92</v>
      </c>
      <c r="D90" s="36" t="s">
        <v>12</v>
      </c>
      <c r="E90" s="21">
        <v>1</v>
      </c>
      <c r="F90" s="24"/>
      <c r="G90" s="5">
        <f aca="true" t="shared" si="16" ref="G90:G104">E90*F90</f>
        <v>0</v>
      </c>
      <c r="H90" s="24"/>
      <c r="I90" s="6">
        <f aca="true" t="shared" si="17" ref="I90:I104">G90+H90</f>
        <v>0</v>
      </c>
    </row>
    <row r="91" spans="2:9" ht="150.75">
      <c r="B91" s="4">
        <f aca="true" t="shared" si="18" ref="B91:B104">B90+1</f>
        <v>2</v>
      </c>
      <c r="C91" s="26" t="s">
        <v>66</v>
      </c>
      <c r="D91" s="28" t="s">
        <v>12</v>
      </c>
      <c r="E91" s="21">
        <v>1</v>
      </c>
      <c r="F91" s="24"/>
      <c r="G91" s="5">
        <f t="shared" si="16"/>
        <v>0</v>
      </c>
      <c r="H91" s="24"/>
      <c r="I91" s="6">
        <f t="shared" si="17"/>
        <v>0</v>
      </c>
    </row>
    <row r="92" spans="2:9" ht="24.75">
      <c r="B92" s="4">
        <f t="shared" si="18"/>
        <v>3</v>
      </c>
      <c r="C92" s="47" t="s">
        <v>67</v>
      </c>
      <c r="D92" s="36" t="s">
        <v>12</v>
      </c>
      <c r="E92" s="21">
        <v>1</v>
      </c>
      <c r="F92" s="24"/>
      <c r="G92" s="5">
        <f t="shared" si="16"/>
        <v>0</v>
      </c>
      <c r="H92" s="24"/>
      <c r="I92" s="6">
        <f t="shared" si="17"/>
        <v>0</v>
      </c>
    </row>
    <row r="93" spans="2:9" ht="45" customHeight="1">
      <c r="B93" s="4">
        <f t="shared" si="18"/>
        <v>4</v>
      </c>
      <c r="C93" s="47" t="s">
        <v>68</v>
      </c>
      <c r="D93" s="36" t="s">
        <v>12</v>
      </c>
      <c r="E93" s="21">
        <v>1</v>
      </c>
      <c r="F93" s="24"/>
      <c r="G93" s="5">
        <f t="shared" si="16"/>
        <v>0</v>
      </c>
      <c r="H93" s="24"/>
      <c r="I93" s="6">
        <f t="shared" si="17"/>
        <v>0</v>
      </c>
    </row>
    <row r="94" spans="2:9" ht="168">
      <c r="B94" s="4">
        <f t="shared" si="18"/>
        <v>5</v>
      </c>
      <c r="C94" s="47" t="s">
        <v>47</v>
      </c>
      <c r="D94" s="36" t="s">
        <v>12</v>
      </c>
      <c r="E94" s="21">
        <v>1</v>
      </c>
      <c r="F94" s="24"/>
      <c r="G94" s="5">
        <f t="shared" si="16"/>
        <v>0</v>
      </c>
      <c r="H94" s="24"/>
      <c r="I94" s="6">
        <f t="shared" si="17"/>
        <v>0</v>
      </c>
    </row>
    <row r="95" spans="2:9" ht="58.5">
      <c r="B95" s="4">
        <f t="shared" si="18"/>
        <v>6</v>
      </c>
      <c r="C95" s="47" t="s">
        <v>48</v>
      </c>
      <c r="D95" s="36" t="s">
        <v>12</v>
      </c>
      <c r="E95" s="21">
        <v>1</v>
      </c>
      <c r="F95" s="24"/>
      <c r="G95" s="5">
        <f t="shared" si="16"/>
        <v>0</v>
      </c>
      <c r="H95" s="24"/>
      <c r="I95" s="6">
        <f t="shared" si="17"/>
        <v>0</v>
      </c>
    </row>
    <row r="96" spans="2:9" ht="369">
      <c r="B96" s="4">
        <f t="shared" si="18"/>
        <v>7</v>
      </c>
      <c r="C96" s="47" t="s">
        <v>65</v>
      </c>
      <c r="D96" s="36" t="s">
        <v>12</v>
      </c>
      <c r="E96" s="21">
        <v>1</v>
      </c>
      <c r="F96" s="24"/>
      <c r="G96" s="5">
        <f t="shared" si="16"/>
        <v>0</v>
      </c>
      <c r="H96" s="24"/>
      <c r="I96" s="6">
        <f t="shared" si="17"/>
        <v>0</v>
      </c>
    </row>
    <row r="97" spans="2:9" ht="142.5">
      <c r="B97" s="4">
        <f t="shared" si="18"/>
        <v>8</v>
      </c>
      <c r="C97" s="47" t="s">
        <v>75</v>
      </c>
      <c r="D97" s="36" t="s">
        <v>12</v>
      </c>
      <c r="E97" s="21">
        <v>1</v>
      </c>
      <c r="F97" s="24"/>
      <c r="G97" s="5">
        <f t="shared" si="16"/>
        <v>0</v>
      </c>
      <c r="H97" s="24"/>
      <c r="I97" s="6">
        <f t="shared" si="17"/>
        <v>0</v>
      </c>
    </row>
    <row r="98" spans="2:9" ht="117">
      <c r="B98" s="4">
        <f t="shared" si="18"/>
        <v>9</v>
      </c>
      <c r="C98" s="47" t="s">
        <v>74</v>
      </c>
      <c r="D98" s="36" t="s">
        <v>12</v>
      </c>
      <c r="E98" s="21">
        <v>1</v>
      </c>
      <c r="F98" s="24"/>
      <c r="G98" s="5">
        <f t="shared" si="16"/>
        <v>0</v>
      </c>
      <c r="H98" s="24"/>
      <c r="I98" s="6">
        <f t="shared" si="17"/>
        <v>0</v>
      </c>
    </row>
    <row r="99" spans="2:9" ht="126">
      <c r="B99" s="4">
        <f t="shared" si="18"/>
        <v>10</v>
      </c>
      <c r="C99" s="47" t="s">
        <v>64</v>
      </c>
      <c r="D99" s="36" t="s">
        <v>12</v>
      </c>
      <c r="E99" s="21">
        <v>1</v>
      </c>
      <c r="F99" s="24"/>
      <c r="G99" s="5">
        <f t="shared" si="16"/>
        <v>0</v>
      </c>
      <c r="H99" s="24"/>
      <c r="I99" s="6">
        <f t="shared" si="17"/>
        <v>0</v>
      </c>
    </row>
    <row r="100" spans="2:9" ht="100.5">
      <c r="B100" s="4">
        <f t="shared" si="18"/>
        <v>11</v>
      </c>
      <c r="C100" s="47" t="s">
        <v>69</v>
      </c>
      <c r="D100" s="36" t="s">
        <v>12</v>
      </c>
      <c r="E100" s="21">
        <v>1</v>
      </c>
      <c r="F100" s="24"/>
      <c r="G100" s="5">
        <f t="shared" si="16"/>
        <v>0</v>
      </c>
      <c r="H100" s="24"/>
      <c r="I100" s="6">
        <f t="shared" si="17"/>
        <v>0</v>
      </c>
    </row>
    <row r="101" spans="2:9" ht="50.25">
      <c r="B101" s="4">
        <f t="shared" si="18"/>
        <v>12</v>
      </c>
      <c r="C101" s="47" t="s">
        <v>70</v>
      </c>
      <c r="D101" s="36" t="s">
        <v>12</v>
      </c>
      <c r="E101" s="21">
        <v>1</v>
      </c>
      <c r="F101" s="24"/>
      <c r="G101" s="5">
        <f t="shared" si="16"/>
        <v>0</v>
      </c>
      <c r="H101" s="24"/>
      <c r="I101" s="6">
        <f t="shared" si="17"/>
        <v>0</v>
      </c>
    </row>
    <row r="102" spans="2:9" ht="318.75">
      <c r="B102" s="4">
        <f t="shared" si="18"/>
        <v>13</v>
      </c>
      <c r="C102" s="47" t="s">
        <v>94</v>
      </c>
      <c r="D102" s="36" t="s">
        <v>12</v>
      </c>
      <c r="E102" s="21">
        <v>1</v>
      </c>
      <c r="F102" s="24"/>
      <c r="G102" s="5">
        <f t="shared" si="16"/>
        <v>0</v>
      </c>
      <c r="H102" s="24"/>
      <c r="I102" s="6">
        <f t="shared" si="17"/>
        <v>0</v>
      </c>
    </row>
    <row r="103" spans="2:9" ht="58.5">
      <c r="B103" s="4">
        <f t="shared" si="18"/>
        <v>14</v>
      </c>
      <c r="C103" s="47" t="s">
        <v>56</v>
      </c>
      <c r="D103" s="36" t="s">
        <v>12</v>
      </c>
      <c r="E103" s="21">
        <v>1</v>
      </c>
      <c r="F103" s="24"/>
      <c r="G103" s="5">
        <f t="shared" si="16"/>
        <v>0</v>
      </c>
      <c r="H103" s="24"/>
      <c r="I103" s="6">
        <f t="shared" si="17"/>
        <v>0</v>
      </c>
    </row>
    <row r="104" spans="2:9" ht="28.5">
      <c r="B104" s="4">
        <f t="shared" si="18"/>
        <v>15</v>
      </c>
      <c r="C104" s="49" t="s">
        <v>44</v>
      </c>
      <c r="D104" s="50" t="s">
        <v>12</v>
      </c>
      <c r="E104" s="21">
        <v>1</v>
      </c>
      <c r="F104" s="24"/>
      <c r="G104" s="5">
        <f t="shared" si="16"/>
        <v>0</v>
      </c>
      <c r="H104" s="24"/>
      <c r="I104" s="6">
        <f t="shared" si="17"/>
        <v>0</v>
      </c>
    </row>
    <row r="105" spans="2:9" ht="14.25">
      <c r="B105" s="33" t="s">
        <v>15</v>
      </c>
      <c r="C105" s="41" t="s">
        <v>78</v>
      </c>
      <c r="D105" s="33" t="s">
        <v>3</v>
      </c>
      <c r="E105" s="34" t="s">
        <v>3</v>
      </c>
      <c r="F105" s="35" t="s">
        <v>3</v>
      </c>
      <c r="G105" s="35">
        <f>SUM(G106:G120)</f>
        <v>0</v>
      </c>
      <c r="H105" s="35">
        <f>SUM(H106:H120)</f>
        <v>0</v>
      </c>
      <c r="I105" s="35">
        <f>SUM(I106:I120)</f>
        <v>0</v>
      </c>
    </row>
    <row r="106" spans="2:9" ht="176.25">
      <c r="B106" s="4">
        <v>1</v>
      </c>
      <c r="C106" s="47" t="s">
        <v>92</v>
      </c>
      <c r="D106" s="36" t="s">
        <v>12</v>
      </c>
      <c r="E106" s="21">
        <v>1</v>
      </c>
      <c r="F106" s="24"/>
      <c r="G106" s="5">
        <f aca="true" t="shared" si="19" ref="G106:G120">E106*F106</f>
        <v>0</v>
      </c>
      <c r="H106" s="24"/>
      <c r="I106" s="6">
        <f aca="true" t="shared" si="20" ref="I106:I120">G106+H106</f>
        <v>0</v>
      </c>
    </row>
    <row r="107" spans="2:9" ht="150.75">
      <c r="B107" s="4">
        <f aca="true" t="shared" si="21" ref="B107:B120">B106+1</f>
        <v>2</v>
      </c>
      <c r="C107" s="26" t="s">
        <v>66</v>
      </c>
      <c r="D107" s="28" t="s">
        <v>12</v>
      </c>
      <c r="E107" s="21">
        <v>1</v>
      </c>
      <c r="F107" s="24"/>
      <c r="G107" s="5">
        <f t="shared" si="19"/>
        <v>0</v>
      </c>
      <c r="H107" s="24"/>
      <c r="I107" s="6">
        <f t="shared" si="20"/>
        <v>0</v>
      </c>
    </row>
    <row r="108" spans="2:9" ht="24.75">
      <c r="B108" s="4">
        <f t="shared" si="21"/>
        <v>3</v>
      </c>
      <c r="C108" s="47" t="s">
        <v>67</v>
      </c>
      <c r="D108" s="36" t="s">
        <v>12</v>
      </c>
      <c r="E108" s="21">
        <v>1</v>
      </c>
      <c r="F108" s="24"/>
      <c r="G108" s="5">
        <f t="shared" si="19"/>
        <v>0</v>
      </c>
      <c r="H108" s="24"/>
      <c r="I108" s="6">
        <f t="shared" si="20"/>
        <v>0</v>
      </c>
    </row>
    <row r="109" spans="2:9" ht="49.5" customHeight="1">
      <c r="B109" s="4">
        <f t="shared" si="21"/>
        <v>4</v>
      </c>
      <c r="C109" s="47" t="s">
        <v>68</v>
      </c>
      <c r="D109" s="36" t="s">
        <v>12</v>
      </c>
      <c r="E109" s="21">
        <v>1</v>
      </c>
      <c r="F109" s="24"/>
      <c r="G109" s="5">
        <f t="shared" si="19"/>
        <v>0</v>
      </c>
      <c r="H109" s="24"/>
      <c r="I109" s="6">
        <f t="shared" si="20"/>
        <v>0</v>
      </c>
    </row>
    <row r="110" spans="2:9" ht="168">
      <c r="B110" s="4">
        <f t="shared" si="21"/>
        <v>5</v>
      </c>
      <c r="C110" s="47" t="s">
        <v>47</v>
      </c>
      <c r="D110" s="36" t="s">
        <v>12</v>
      </c>
      <c r="E110" s="21">
        <v>1</v>
      </c>
      <c r="F110" s="24"/>
      <c r="G110" s="5">
        <f t="shared" si="19"/>
        <v>0</v>
      </c>
      <c r="H110" s="24"/>
      <c r="I110" s="6">
        <f t="shared" si="20"/>
        <v>0</v>
      </c>
    </row>
    <row r="111" spans="2:9" ht="58.5">
      <c r="B111" s="4">
        <f t="shared" si="21"/>
        <v>6</v>
      </c>
      <c r="C111" s="47" t="s">
        <v>48</v>
      </c>
      <c r="D111" s="36" t="s">
        <v>12</v>
      </c>
      <c r="E111" s="21">
        <v>1</v>
      </c>
      <c r="F111" s="24"/>
      <c r="G111" s="5">
        <f t="shared" si="19"/>
        <v>0</v>
      </c>
      <c r="H111" s="24"/>
      <c r="I111" s="6">
        <f t="shared" si="20"/>
        <v>0</v>
      </c>
    </row>
    <row r="112" spans="2:9" ht="369">
      <c r="B112" s="4">
        <f t="shared" si="21"/>
        <v>7</v>
      </c>
      <c r="C112" s="47" t="s">
        <v>65</v>
      </c>
      <c r="D112" s="36" t="s">
        <v>12</v>
      </c>
      <c r="E112" s="21">
        <v>1</v>
      </c>
      <c r="F112" s="24"/>
      <c r="G112" s="5">
        <f t="shared" si="19"/>
        <v>0</v>
      </c>
      <c r="H112" s="24"/>
      <c r="I112" s="6">
        <f t="shared" si="20"/>
        <v>0</v>
      </c>
    </row>
    <row r="113" spans="2:9" ht="142.5">
      <c r="B113" s="4">
        <f t="shared" si="21"/>
        <v>8</v>
      </c>
      <c r="C113" s="47" t="s">
        <v>75</v>
      </c>
      <c r="D113" s="36" t="s">
        <v>12</v>
      </c>
      <c r="E113" s="21">
        <v>1</v>
      </c>
      <c r="F113" s="24"/>
      <c r="G113" s="5">
        <f t="shared" si="19"/>
        <v>0</v>
      </c>
      <c r="H113" s="24"/>
      <c r="I113" s="6">
        <f t="shared" si="20"/>
        <v>0</v>
      </c>
    </row>
    <row r="114" spans="2:9" ht="117">
      <c r="B114" s="4">
        <f t="shared" si="21"/>
        <v>9</v>
      </c>
      <c r="C114" s="47" t="s">
        <v>74</v>
      </c>
      <c r="D114" s="36" t="s">
        <v>12</v>
      </c>
      <c r="E114" s="21">
        <v>1</v>
      </c>
      <c r="F114" s="24"/>
      <c r="G114" s="5">
        <f t="shared" si="19"/>
        <v>0</v>
      </c>
      <c r="H114" s="24"/>
      <c r="I114" s="6">
        <f t="shared" si="20"/>
        <v>0</v>
      </c>
    </row>
    <row r="115" spans="2:9" ht="126">
      <c r="B115" s="4">
        <f t="shared" si="21"/>
        <v>10</v>
      </c>
      <c r="C115" s="47" t="s">
        <v>64</v>
      </c>
      <c r="D115" s="36" t="s">
        <v>12</v>
      </c>
      <c r="E115" s="21">
        <v>1</v>
      </c>
      <c r="F115" s="24"/>
      <c r="G115" s="5">
        <f t="shared" si="19"/>
        <v>0</v>
      </c>
      <c r="H115" s="24"/>
      <c r="I115" s="6">
        <f t="shared" si="20"/>
        <v>0</v>
      </c>
    </row>
    <row r="116" spans="2:9" ht="100.5">
      <c r="B116" s="4">
        <f t="shared" si="21"/>
        <v>11</v>
      </c>
      <c r="C116" s="47" t="s">
        <v>69</v>
      </c>
      <c r="D116" s="36" t="s">
        <v>12</v>
      </c>
      <c r="E116" s="21">
        <v>1</v>
      </c>
      <c r="F116" s="24"/>
      <c r="G116" s="5">
        <f t="shared" si="19"/>
        <v>0</v>
      </c>
      <c r="H116" s="24"/>
      <c r="I116" s="6">
        <f t="shared" si="20"/>
        <v>0</v>
      </c>
    </row>
    <row r="117" spans="2:9" ht="50.25">
      <c r="B117" s="4">
        <f t="shared" si="21"/>
        <v>12</v>
      </c>
      <c r="C117" s="47" t="s">
        <v>70</v>
      </c>
      <c r="D117" s="36" t="s">
        <v>12</v>
      </c>
      <c r="E117" s="21">
        <v>1</v>
      </c>
      <c r="F117" s="24"/>
      <c r="G117" s="5">
        <f t="shared" si="19"/>
        <v>0</v>
      </c>
      <c r="H117" s="24"/>
      <c r="I117" s="6">
        <f t="shared" si="20"/>
        <v>0</v>
      </c>
    </row>
    <row r="118" spans="2:9" ht="318.75">
      <c r="B118" s="4">
        <f t="shared" si="21"/>
        <v>13</v>
      </c>
      <c r="C118" s="47" t="s">
        <v>94</v>
      </c>
      <c r="D118" s="36" t="s">
        <v>12</v>
      </c>
      <c r="E118" s="21">
        <v>1</v>
      </c>
      <c r="F118" s="24"/>
      <c r="G118" s="5">
        <f t="shared" si="19"/>
        <v>0</v>
      </c>
      <c r="H118" s="24"/>
      <c r="I118" s="6">
        <f t="shared" si="20"/>
        <v>0</v>
      </c>
    </row>
    <row r="119" spans="2:9" ht="58.5">
      <c r="B119" s="4">
        <f t="shared" si="21"/>
        <v>14</v>
      </c>
      <c r="C119" s="47" t="s">
        <v>56</v>
      </c>
      <c r="D119" s="36" t="s">
        <v>12</v>
      </c>
      <c r="E119" s="21">
        <v>1</v>
      </c>
      <c r="F119" s="24"/>
      <c r="G119" s="5">
        <f t="shared" si="19"/>
        <v>0</v>
      </c>
      <c r="H119" s="24"/>
      <c r="I119" s="6">
        <f t="shared" si="20"/>
        <v>0</v>
      </c>
    </row>
    <row r="120" spans="2:9" ht="28.5">
      <c r="B120" s="4">
        <f t="shared" si="21"/>
        <v>15</v>
      </c>
      <c r="C120" s="49" t="s">
        <v>44</v>
      </c>
      <c r="D120" s="50" t="s">
        <v>12</v>
      </c>
      <c r="E120" s="21">
        <v>1</v>
      </c>
      <c r="F120" s="24"/>
      <c r="G120" s="5">
        <f t="shared" si="19"/>
        <v>0</v>
      </c>
      <c r="H120" s="24"/>
      <c r="I120" s="6">
        <f t="shared" si="20"/>
        <v>0</v>
      </c>
    </row>
    <row r="121" spans="2:9" ht="14.25">
      <c r="B121" s="33" t="s">
        <v>16</v>
      </c>
      <c r="C121" s="41" t="s">
        <v>87</v>
      </c>
      <c r="D121" s="33" t="s">
        <v>3</v>
      </c>
      <c r="E121" s="34" t="s">
        <v>3</v>
      </c>
      <c r="F121" s="35" t="s">
        <v>3</v>
      </c>
      <c r="G121" s="35">
        <f>SUM(G122:G136)</f>
        <v>0</v>
      </c>
      <c r="H121" s="35">
        <f>SUM(H122:H136)</f>
        <v>0</v>
      </c>
      <c r="I121" s="35">
        <f>SUM(I122:I136)</f>
        <v>0</v>
      </c>
    </row>
    <row r="122" spans="2:9" ht="186.75" customHeight="1">
      <c r="B122" s="4">
        <v>1</v>
      </c>
      <c r="C122" s="47" t="s">
        <v>92</v>
      </c>
      <c r="D122" s="36" t="s">
        <v>12</v>
      </c>
      <c r="E122" s="21">
        <v>1</v>
      </c>
      <c r="F122" s="24"/>
      <c r="G122" s="5">
        <f aca="true" t="shared" si="22" ref="G122:G136">E122*F122</f>
        <v>0</v>
      </c>
      <c r="H122" s="24"/>
      <c r="I122" s="6">
        <f aca="true" t="shared" si="23" ref="I122:I136">G122+H122</f>
        <v>0</v>
      </c>
    </row>
    <row r="123" spans="2:9" ht="150.75">
      <c r="B123" s="4">
        <f aca="true" t="shared" si="24" ref="B123:B136">B122+1</f>
        <v>2</v>
      </c>
      <c r="C123" s="26" t="s">
        <v>66</v>
      </c>
      <c r="D123" s="28" t="s">
        <v>12</v>
      </c>
      <c r="E123" s="21">
        <v>1</v>
      </c>
      <c r="F123" s="24"/>
      <c r="G123" s="5">
        <f t="shared" si="22"/>
        <v>0</v>
      </c>
      <c r="H123" s="24"/>
      <c r="I123" s="6">
        <f t="shared" si="23"/>
        <v>0</v>
      </c>
    </row>
    <row r="124" spans="2:9" ht="24.75">
      <c r="B124" s="4">
        <f t="shared" si="24"/>
        <v>3</v>
      </c>
      <c r="C124" s="47" t="s">
        <v>67</v>
      </c>
      <c r="D124" s="36" t="s">
        <v>12</v>
      </c>
      <c r="E124" s="21">
        <v>1</v>
      </c>
      <c r="F124" s="24"/>
      <c r="G124" s="5">
        <f t="shared" si="22"/>
        <v>0</v>
      </c>
      <c r="H124" s="24"/>
      <c r="I124" s="6">
        <f t="shared" si="23"/>
        <v>0</v>
      </c>
    </row>
    <row r="125" spans="2:9" ht="75">
      <c r="B125" s="4">
        <f t="shared" si="24"/>
        <v>4</v>
      </c>
      <c r="C125" s="47" t="s">
        <v>68</v>
      </c>
      <c r="D125" s="36" t="s">
        <v>12</v>
      </c>
      <c r="E125" s="21">
        <v>1</v>
      </c>
      <c r="F125" s="24"/>
      <c r="G125" s="5">
        <f t="shared" si="22"/>
        <v>0</v>
      </c>
      <c r="H125" s="24"/>
      <c r="I125" s="6">
        <f t="shared" si="23"/>
        <v>0</v>
      </c>
    </row>
    <row r="126" spans="2:9" ht="168">
      <c r="B126" s="4">
        <f t="shared" si="24"/>
        <v>5</v>
      </c>
      <c r="C126" s="47" t="s">
        <v>47</v>
      </c>
      <c r="D126" s="36" t="s">
        <v>12</v>
      </c>
      <c r="E126" s="21">
        <v>1</v>
      </c>
      <c r="F126" s="24"/>
      <c r="G126" s="5">
        <f t="shared" si="22"/>
        <v>0</v>
      </c>
      <c r="H126" s="24"/>
      <c r="I126" s="6">
        <f t="shared" si="23"/>
        <v>0</v>
      </c>
    </row>
    <row r="127" spans="2:9" ht="58.5">
      <c r="B127" s="4">
        <f t="shared" si="24"/>
        <v>6</v>
      </c>
      <c r="C127" s="47" t="s">
        <v>48</v>
      </c>
      <c r="D127" s="36" t="s">
        <v>12</v>
      </c>
      <c r="E127" s="21">
        <v>1</v>
      </c>
      <c r="F127" s="24"/>
      <c r="G127" s="5">
        <f t="shared" si="22"/>
        <v>0</v>
      </c>
      <c r="H127" s="24"/>
      <c r="I127" s="6">
        <f t="shared" si="23"/>
        <v>0</v>
      </c>
    </row>
    <row r="128" spans="2:9" ht="369">
      <c r="B128" s="4">
        <f t="shared" si="24"/>
        <v>7</v>
      </c>
      <c r="C128" s="47" t="s">
        <v>65</v>
      </c>
      <c r="D128" s="36" t="s">
        <v>12</v>
      </c>
      <c r="E128" s="21">
        <v>1</v>
      </c>
      <c r="F128" s="24"/>
      <c r="G128" s="5">
        <f t="shared" si="22"/>
        <v>0</v>
      </c>
      <c r="H128" s="24"/>
      <c r="I128" s="6">
        <f t="shared" si="23"/>
        <v>0</v>
      </c>
    </row>
    <row r="129" spans="2:9" ht="142.5">
      <c r="B129" s="4">
        <f t="shared" si="24"/>
        <v>8</v>
      </c>
      <c r="C129" s="47" t="s">
        <v>75</v>
      </c>
      <c r="D129" s="36" t="s">
        <v>12</v>
      </c>
      <c r="E129" s="21">
        <v>1</v>
      </c>
      <c r="F129" s="24"/>
      <c r="G129" s="5">
        <f t="shared" si="22"/>
        <v>0</v>
      </c>
      <c r="H129" s="24"/>
      <c r="I129" s="6">
        <f t="shared" si="23"/>
        <v>0</v>
      </c>
    </row>
    <row r="130" spans="2:9" ht="117">
      <c r="B130" s="4">
        <f t="shared" si="24"/>
        <v>9</v>
      </c>
      <c r="C130" s="47" t="s">
        <v>74</v>
      </c>
      <c r="D130" s="36" t="s">
        <v>12</v>
      </c>
      <c r="E130" s="21">
        <v>1</v>
      </c>
      <c r="F130" s="24"/>
      <c r="G130" s="5">
        <f t="shared" si="22"/>
        <v>0</v>
      </c>
      <c r="H130" s="24"/>
      <c r="I130" s="6">
        <f t="shared" si="23"/>
        <v>0</v>
      </c>
    </row>
    <row r="131" spans="2:9" ht="126">
      <c r="B131" s="4">
        <f t="shared" si="24"/>
        <v>10</v>
      </c>
      <c r="C131" s="47" t="s">
        <v>64</v>
      </c>
      <c r="D131" s="36" t="s">
        <v>12</v>
      </c>
      <c r="E131" s="21">
        <v>1</v>
      </c>
      <c r="F131" s="24"/>
      <c r="G131" s="5">
        <f t="shared" si="22"/>
        <v>0</v>
      </c>
      <c r="H131" s="24"/>
      <c r="I131" s="6">
        <f t="shared" si="23"/>
        <v>0</v>
      </c>
    </row>
    <row r="132" spans="2:9" ht="100.5">
      <c r="B132" s="4">
        <f t="shared" si="24"/>
        <v>11</v>
      </c>
      <c r="C132" s="47" t="s">
        <v>69</v>
      </c>
      <c r="D132" s="36" t="s">
        <v>12</v>
      </c>
      <c r="E132" s="21">
        <v>1</v>
      </c>
      <c r="F132" s="24"/>
      <c r="G132" s="5">
        <f t="shared" si="22"/>
        <v>0</v>
      </c>
      <c r="H132" s="24"/>
      <c r="I132" s="6">
        <f t="shared" si="23"/>
        <v>0</v>
      </c>
    </row>
    <row r="133" spans="2:9" ht="50.25">
      <c r="B133" s="4">
        <f t="shared" si="24"/>
        <v>12</v>
      </c>
      <c r="C133" s="47" t="s">
        <v>70</v>
      </c>
      <c r="D133" s="36" t="s">
        <v>12</v>
      </c>
      <c r="E133" s="21">
        <v>1</v>
      </c>
      <c r="F133" s="24"/>
      <c r="G133" s="5">
        <f t="shared" si="22"/>
        <v>0</v>
      </c>
      <c r="H133" s="24"/>
      <c r="I133" s="6">
        <f t="shared" si="23"/>
        <v>0</v>
      </c>
    </row>
    <row r="134" spans="2:9" ht="318.75">
      <c r="B134" s="4">
        <f t="shared" si="24"/>
        <v>13</v>
      </c>
      <c r="C134" s="47" t="s">
        <v>94</v>
      </c>
      <c r="D134" s="36" t="s">
        <v>12</v>
      </c>
      <c r="E134" s="21">
        <v>1</v>
      </c>
      <c r="F134" s="24"/>
      <c r="G134" s="5">
        <f t="shared" si="22"/>
        <v>0</v>
      </c>
      <c r="H134" s="24"/>
      <c r="I134" s="6">
        <f t="shared" si="23"/>
        <v>0</v>
      </c>
    </row>
    <row r="135" spans="2:9" ht="58.5">
      <c r="B135" s="4">
        <f t="shared" si="24"/>
        <v>14</v>
      </c>
      <c r="C135" s="47" t="s">
        <v>56</v>
      </c>
      <c r="D135" s="36" t="s">
        <v>12</v>
      </c>
      <c r="E135" s="21">
        <v>1</v>
      </c>
      <c r="F135" s="24"/>
      <c r="G135" s="5">
        <f t="shared" si="22"/>
        <v>0</v>
      </c>
      <c r="H135" s="24"/>
      <c r="I135" s="6">
        <f t="shared" si="23"/>
        <v>0</v>
      </c>
    </row>
    <row r="136" spans="2:9" ht="28.5">
      <c r="B136" s="4">
        <f t="shared" si="24"/>
        <v>15</v>
      </c>
      <c r="C136" s="49" t="s">
        <v>44</v>
      </c>
      <c r="D136" s="50" t="s">
        <v>12</v>
      </c>
      <c r="E136" s="21">
        <v>1</v>
      </c>
      <c r="F136" s="24"/>
      <c r="G136" s="5">
        <f t="shared" si="22"/>
        <v>0</v>
      </c>
      <c r="H136" s="24"/>
      <c r="I136" s="6">
        <f t="shared" si="23"/>
        <v>0</v>
      </c>
    </row>
    <row r="137" spans="2:9" ht="24.75" customHeight="1">
      <c r="B137" s="33" t="s">
        <v>17</v>
      </c>
      <c r="C137" s="41" t="s">
        <v>60</v>
      </c>
      <c r="D137" s="33" t="s">
        <v>3</v>
      </c>
      <c r="E137" s="34" t="s">
        <v>3</v>
      </c>
      <c r="F137" s="35" t="s">
        <v>3</v>
      </c>
      <c r="G137" s="35">
        <f>SUM(G138:G155)</f>
        <v>0</v>
      </c>
      <c r="H137" s="35">
        <f>SUM(H138:H155)</f>
        <v>0</v>
      </c>
      <c r="I137" s="35">
        <f>SUM(I138:I155)</f>
        <v>0</v>
      </c>
    </row>
    <row r="138" spans="2:9" ht="183" customHeight="1">
      <c r="B138" s="4">
        <v>1</v>
      </c>
      <c r="C138" s="26" t="s">
        <v>59</v>
      </c>
      <c r="D138" s="28" t="s">
        <v>12</v>
      </c>
      <c r="E138" s="29">
        <v>1</v>
      </c>
      <c r="F138" s="30"/>
      <c r="G138" s="31">
        <f aca="true" t="shared" si="25" ref="G138:G155">E138*F138</f>
        <v>0</v>
      </c>
      <c r="H138" s="30"/>
      <c r="I138" s="32">
        <f aca="true" t="shared" si="26" ref="I138:I155">G138+H138</f>
        <v>0</v>
      </c>
    </row>
    <row r="139" spans="2:9" ht="150.75" customHeight="1">
      <c r="B139" s="4">
        <f aca="true" t="shared" si="27" ref="B139:B155">B138+1</f>
        <v>2</v>
      </c>
      <c r="C139" s="26" t="s">
        <v>66</v>
      </c>
      <c r="D139" s="28" t="s">
        <v>12</v>
      </c>
      <c r="E139" s="29">
        <v>1</v>
      </c>
      <c r="F139" s="30"/>
      <c r="G139" s="31">
        <f t="shared" si="25"/>
        <v>0</v>
      </c>
      <c r="H139" s="30"/>
      <c r="I139" s="32">
        <f t="shared" si="26"/>
        <v>0</v>
      </c>
    </row>
    <row r="140" spans="2:9" ht="24.75">
      <c r="B140" s="4">
        <f t="shared" si="27"/>
        <v>3</v>
      </c>
      <c r="C140" s="26" t="s">
        <v>67</v>
      </c>
      <c r="D140" s="28" t="s">
        <v>12</v>
      </c>
      <c r="E140" s="29">
        <v>1</v>
      </c>
      <c r="F140" s="30"/>
      <c r="G140" s="31">
        <f t="shared" si="25"/>
        <v>0</v>
      </c>
      <c r="H140" s="30"/>
      <c r="I140" s="32">
        <f t="shared" si="26"/>
        <v>0</v>
      </c>
    </row>
    <row r="141" spans="2:9" ht="40.5" customHeight="1">
      <c r="B141" s="4">
        <f t="shared" si="27"/>
        <v>4</v>
      </c>
      <c r="C141" s="26" t="s">
        <v>68</v>
      </c>
      <c r="D141" s="28" t="s">
        <v>12</v>
      </c>
      <c r="E141" s="29">
        <v>1</v>
      </c>
      <c r="F141" s="30"/>
      <c r="G141" s="31">
        <f t="shared" si="25"/>
        <v>0</v>
      </c>
      <c r="H141" s="30"/>
      <c r="I141" s="32">
        <f t="shared" si="26"/>
        <v>0</v>
      </c>
    </row>
    <row r="142" spans="2:9" ht="174.75" customHeight="1">
      <c r="B142" s="4">
        <f t="shared" si="27"/>
        <v>5</v>
      </c>
      <c r="C142" s="26" t="s">
        <v>47</v>
      </c>
      <c r="D142" s="28" t="s">
        <v>12</v>
      </c>
      <c r="E142" s="29">
        <v>1</v>
      </c>
      <c r="F142" s="30"/>
      <c r="G142" s="31">
        <f t="shared" si="25"/>
        <v>0</v>
      </c>
      <c r="H142" s="30"/>
      <c r="I142" s="32">
        <f t="shared" si="26"/>
        <v>0</v>
      </c>
    </row>
    <row r="143" spans="2:9" ht="58.5">
      <c r="B143" s="4">
        <f t="shared" si="27"/>
        <v>6</v>
      </c>
      <c r="C143" s="26" t="s">
        <v>48</v>
      </c>
      <c r="D143" s="28" t="s">
        <v>12</v>
      </c>
      <c r="E143" s="29">
        <v>1</v>
      </c>
      <c r="F143" s="30"/>
      <c r="G143" s="31">
        <f t="shared" si="25"/>
        <v>0</v>
      </c>
      <c r="H143" s="30"/>
      <c r="I143" s="32">
        <f t="shared" si="26"/>
        <v>0</v>
      </c>
    </row>
    <row r="144" spans="2:9" ht="380.25" customHeight="1">
      <c r="B144" s="4">
        <f t="shared" si="27"/>
        <v>7</v>
      </c>
      <c r="C144" s="26" t="s">
        <v>65</v>
      </c>
      <c r="D144" s="28" t="s">
        <v>12</v>
      </c>
      <c r="E144" s="29">
        <v>1</v>
      </c>
      <c r="F144" s="30"/>
      <c r="G144" s="31">
        <f t="shared" si="25"/>
        <v>0</v>
      </c>
      <c r="H144" s="30"/>
      <c r="I144" s="32">
        <f t="shared" si="26"/>
        <v>0</v>
      </c>
    </row>
    <row r="145" spans="2:9" ht="153.75" customHeight="1">
      <c r="B145" s="4">
        <f t="shared" si="27"/>
        <v>8</v>
      </c>
      <c r="C145" s="26" t="s">
        <v>75</v>
      </c>
      <c r="D145" s="28" t="s">
        <v>12</v>
      </c>
      <c r="E145" s="29">
        <v>1</v>
      </c>
      <c r="F145" s="30"/>
      <c r="G145" s="31">
        <f t="shared" si="25"/>
        <v>0</v>
      </c>
      <c r="H145" s="30"/>
      <c r="I145" s="32">
        <f t="shared" si="26"/>
        <v>0</v>
      </c>
    </row>
    <row r="146" spans="2:9" ht="123" customHeight="1">
      <c r="B146" s="4">
        <f t="shared" si="27"/>
        <v>9</v>
      </c>
      <c r="C146" s="26" t="s">
        <v>74</v>
      </c>
      <c r="D146" s="28" t="s">
        <v>12</v>
      </c>
      <c r="E146" s="29">
        <v>1</v>
      </c>
      <c r="F146" s="30"/>
      <c r="G146" s="31">
        <f t="shared" si="25"/>
        <v>0</v>
      </c>
      <c r="H146" s="30"/>
      <c r="I146" s="32">
        <f t="shared" si="26"/>
        <v>0</v>
      </c>
    </row>
    <row r="147" spans="2:9" ht="123" customHeight="1">
      <c r="B147" s="4">
        <f t="shared" si="27"/>
        <v>10</v>
      </c>
      <c r="C147" s="26" t="s">
        <v>64</v>
      </c>
      <c r="D147" s="28" t="s">
        <v>12</v>
      </c>
      <c r="E147" s="29">
        <v>1</v>
      </c>
      <c r="F147" s="30"/>
      <c r="G147" s="31">
        <f t="shared" si="25"/>
        <v>0</v>
      </c>
      <c r="H147" s="30"/>
      <c r="I147" s="32">
        <f t="shared" si="26"/>
        <v>0</v>
      </c>
    </row>
    <row r="148" spans="2:9" ht="100.5">
      <c r="B148" s="4">
        <f t="shared" si="27"/>
        <v>11</v>
      </c>
      <c r="C148" s="26" t="s">
        <v>69</v>
      </c>
      <c r="D148" s="28" t="s">
        <v>12</v>
      </c>
      <c r="E148" s="29">
        <v>1</v>
      </c>
      <c r="F148" s="30"/>
      <c r="G148" s="31">
        <f t="shared" si="25"/>
        <v>0</v>
      </c>
      <c r="H148" s="30"/>
      <c r="I148" s="32">
        <f t="shared" si="26"/>
        <v>0</v>
      </c>
    </row>
    <row r="149" spans="2:9" ht="50.25">
      <c r="B149" s="4">
        <f t="shared" si="27"/>
        <v>12</v>
      </c>
      <c r="C149" s="26" t="s">
        <v>70</v>
      </c>
      <c r="D149" s="28" t="s">
        <v>12</v>
      </c>
      <c r="E149" s="29">
        <v>1</v>
      </c>
      <c r="F149" s="30"/>
      <c r="G149" s="31">
        <f t="shared" si="25"/>
        <v>0</v>
      </c>
      <c r="H149" s="30"/>
      <c r="I149" s="32">
        <f t="shared" si="26"/>
        <v>0</v>
      </c>
    </row>
    <row r="150" spans="2:9" ht="362.25" customHeight="1">
      <c r="B150" s="4">
        <f t="shared" si="27"/>
        <v>13</v>
      </c>
      <c r="C150" s="26" t="s">
        <v>71</v>
      </c>
      <c r="D150" s="28" t="s">
        <v>12</v>
      </c>
      <c r="E150" s="29">
        <v>1</v>
      </c>
      <c r="F150" s="30"/>
      <c r="G150" s="31">
        <f t="shared" si="25"/>
        <v>0</v>
      </c>
      <c r="H150" s="30"/>
      <c r="I150" s="32">
        <f t="shared" si="26"/>
        <v>0</v>
      </c>
    </row>
    <row r="151" spans="2:9" ht="58.5">
      <c r="B151" s="4">
        <f t="shared" si="27"/>
        <v>14</v>
      </c>
      <c r="C151" s="26" t="s">
        <v>56</v>
      </c>
      <c r="D151" s="28" t="s">
        <v>12</v>
      </c>
      <c r="E151" s="29">
        <v>1</v>
      </c>
      <c r="F151" s="30"/>
      <c r="G151" s="31">
        <f t="shared" si="25"/>
        <v>0</v>
      </c>
      <c r="H151" s="30"/>
      <c r="I151" s="32">
        <f t="shared" si="26"/>
        <v>0</v>
      </c>
    </row>
    <row r="152" spans="2:9" ht="33">
      <c r="B152" s="4">
        <f t="shared" si="27"/>
        <v>15</v>
      </c>
      <c r="C152" s="26" t="s">
        <v>72</v>
      </c>
      <c r="D152" s="28" t="s">
        <v>12</v>
      </c>
      <c r="E152" s="29">
        <v>1</v>
      </c>
      <c r="F152" s="30"/>
      <c r="G152" s="31">
        <f t="shared" si="25"/>
        <v>0</v>
      </c>
      <c r="H152" s="30"/>
      <c r="I152" s="32">
        <f t="shared" si="26"/>
        <v>0</v>
      </c>
    </row>
    <row r="153" spans="2:9" ht="42">
      <c r="B153" s="4">
        <f t="shared" si="27"/>
        <v>16</v>
      </c>
      <c r="C153" s="26" t="s">
        <v>49</v>
      </c>
      <c r="D153" s="28" t="s">
        <v>12</v>
      </c>
      <c r="E153" s="29">
        <v>1</v>
      </c>
      <c r="F153" s="30"/>
      <c r="G153" s="31">
        <f t="shared" si="25"/>
        <v>0</v>
      </c>
      <c r="H153" s="30"/>
      <c r="I153" s="32">
        <f t="shared" si="26"/>
        <v>0</v>
      </c>
    </row>
    <row r="154" spans="2:9" ht="27.75" customHeight="1">
      <c r="B154" s="4">
        <f t="shared" si="27"/>
        <v>17</v>
      </c>
      <c r="C154" s="26" t="s">
        <v>73</v>
      </c>
      <c r="D154" s="28" t="s">
        <v>12</v>
      </c>
      <c r="E154" s="29">
        <v>1</v>
      </c>
      <c r="F154" s="30"/>
      <c r="G154" s="31">
        <f t="shared" si="25"/>
        <v>0</v>
      </c>
      <c r="H154" s="30"/>
      <c r="I154" s="32">
        <f t="shared" si="26"/>
        <v>0</v>
      </c>
    </row>
    <row r="155" spans="2:9" ht="16.5">
      <c r="B155" s="4">
        <f t="shared" si="27"/>
        <v>18</v>
      </c>
      <c r="C155" s="27" t="s">
        <v>44</v>
      </c>
      <c r="D155" s="28" t="s">
        <v>12</v>
      </c>
      <c r="E155" s="29">
        <v>1</v>
      </c>
      <c r="F155" s="30"/>
      <c r="G155" s="31">
        <f t="shared" si="25"/>
        <v>0</v>
      </c>
      <c r="H155" s="30"/>
      <c r="I155" s="32">
        <f t="shared" si="26"/>
        <v>0</v>
      </c>
    </row>
    <row r="156" spans="2:9" ht="14.25">
      <c r="B156" s="33" t="s">
        <v>18</v>
      </c>
      <c r="C156" s="41" t="s">
        <v>95</v>
      </c>
      <c r="D156" s="33" t="s">
        <v>3</v>
      </c>
      <c r="E156" s="34" t="s">
        <v>3</v>
      </c>
      <c r="F156" s="35" t="s">
        <v>3</v>
      </c>
      <c r="G156" s="35">
        <f>SUM(G157:G160)</f>
        <v>0</v>
      </c>
      <c r="H156" s="35">
        <f>SUM(H157:H160)</f>
        <v>0</v>
      </c>
      <c r="I156" s="35">
        <f>SUM(I157:I160)</f>
        <v>0</v>
      </c>
    </row>
    <row r="157" spans="2:9" ht="50.25">
      <c r="B157" s="4">
        <v>1</v>
      </c>
      <c r="C157" s="27" t="s">
        <v>82</v>
      </c>
      <c r="D157" s="28" t="s">
        <v>12</v>
      </c>
      <c r="E157" s="29">
        <v>1</v>
      </c>
      <c r="F157" s="30"/>
      <c r="G157" s="31">
        <f>E157*F157</f>
        <v>0</v>
      </c>
      <c r="H157" s="30"/>
      <c r="I157" s="32">
        <f>G157+H157</f>
        <v>0</v>
      </c>
    </row>
    <row r="158" spans="2:9" ht="33">
      <c r="B158" s="4">
        <f>B157+1</f>
        <v>2</v>
      </c>
      <c r="C158" s="27" t="s">
        <v>83</v>
      </c>
      <c r="D158" s="28" t="s">
        <v>12</v>
      </c>
      <c r="E158" s="29">
        <v>1</v>
      </c>
      <c r="F158" s="30"/>
      <c r="G158" s="31">
        <f>E158*F158</f>
        <v>0</v>
      </c>
      <c r="H158" s="30"/>
      <c r="I158" s="32">
        <f>G158+H158</f>
        <v>0</v>
      </c>
    </row>
    <row r="159" spans="2:9" ht="66.75">
      <c r="B159" s="4">
        <f>B158+1</f>
        <v>3</v>
      </c>
      <c r="C159" s="27" t="s">
        <v>84</v>
      </c>
      <c r="D159" s="28" t="s">
        <v>12</v>
      </c>
      <c r="E159" s="29">
        <v>1</v>
      </c>
      <c r="F159" s="30"/>
      <c r="G159" s="31">
        <f>E159*F159</f>
        <v>0</v>
      </c>
      <c r="H159" s="30"/>
      <c r="I159" s="32">
        <f>G159+H159</f>
        <v>0</v>
      </c>
    </row>
    <row r="160" spans="2:9" ht="33">
      <c r="B160" s="4">
        <f>B159+1</f>
        <v>4</v>
      </c>
      <c r="C160" s="27" t="s">
        <v>81</v>
      </c>
      <c r="D160" s="28" t="s">
        <v>12</v>
      </c>
      <c r="E160" s="29">
        <v>1</v>
      </c>
      <c r="F160" s="30"/>
      <c r="G160" s="31">
        <f>E160*F160</f>
        <v>0</v>
      </c>
      <c r="H160" s="30"/>
      <c r="I160" s="32">
        <f>G160+H160</f>
        <v>0</v>
      </c>
    </row>
    <row r="161" spans="2:9" ht="18">
      <c r="B161" s="52" t="s">
        <v>2</v>
      </c>
      <c r="C161" s="52"/>
      <c r="D161" s="45" t="s">
        <v>3</v>
      </c>
      <c r="E161" s="46" t="s">
        <v>3</v>
      </c>
      <c r="F161" s="25" t="s">
        <v>3</v>
      </c>
      <c r="G161" s="25">
        <f>G73+G89+G105+G121+G137+G156</f>
        <v>0</v>
      </c>
      <c r="H161" s="25">
        <f>H73+H89+H105+H121+H137+H156</f>
        <v>0</v>
      </c>
      <c r="I161" s="25">
        <f>I73+I89+I105+I121+I137+I156</f>
        <v>0</v>
      </c>
    </row>
    <row r="163" spans="3:5" ht="15">
      <c r="C163" s="55" t="s">
        <v>6</v>
      </c>
      <c r="D163" s="55"/>
      <c r="E163" s="55"/>
    </row>
    <row r="164" spans="3:5" ht="15">
      <c r="C164" s="44"/>
      <c r="D164" s="2"/>
      <c r="E164" s="14"/>
    </row>
    <row r="165" spans="2:9" ht="14.25">
      <c r="B165" s="51" t="s">
        <v>20</v>
      </c>
      <c r="C165" s="51"/>
      <c r="D165" s="51"/>
      <c r="E165" s="51"/>
      <c r="F165" s="51"/>
      <c r="G165" s="51"/>
      <c r="H165" s="51"/>
      <c r="I165" s="51"/>
    </row>
    <row r="166" spans="2:9" ht="14.25">
      <c r="B166" s="51" t="s">
        <v>21</v>
      </c>
      <c r="C166" s="51"/>
      <c r="D166" s="51"/>
      <c r="E166" s="51"/>
      <c r="F166" s="51"/>
      <c r="G166" s="51"/>
      <c r="H166" s="51"/>
      <c r="I166" s="51"/>
    </row>
    <row r="167" spans="2:9" ht="14.25">
      <c r="B167" s="51" t="s">
        <v>22</v>
      </c>
      <c r="C167" s="51"/>
      <c r="D167" s="51"/>
      <c r="E167" s="51"/>
      <c r="F167" s="51"/>
      <c r="G167" s="51"/>
      <c r="H167" s="51"/>
      <c r="I167" s="51"/>
    </row>
    <row r="168" spans="2:9" ht="14.25">
      <c r="B168" s="51" t="s">
        <v>23</v>
      </c>
      <c r="C168" s="51"/>
      <c r="D168" s="51"/>
      <c r="E168" s="51"/>
      <c r="F168" s="51"/>
      <c r="G168" s="51"/>
      <c r="H168" s="51"/>
      <c r="I168" s="51"/>
    </row>
    <row r="169" spans="2:9" ht="14.25">
      <c r="B169" s="51" t="s">
        <v>24</v>
      </c>
      <c r="C169" s="51"/>
      <c r="D169" s="51"/>
      <c r="E169" s="51"/>
      <c r="F169" s="51"/>
      <c r="G169" s="51"/>
      <c r="H169" s="51"/>
      <c r="I169" s="51"/>
    </row>
    <row r="170" spans="2:9" ht="14.25">
      <c r="B170" s="51" t="s">
        <v>25</v>
      </c>
      <c r="C170" s="51"/>
      <c r="D170" s="51"/>
      <c r="E170" s="51"/>
      <c r="F170" s="51"/>
      <c r="G170" s="51"/>
      <c r="H170" s="51"/>
      <c r="I170" s="51"/>
    </row>
    <row r="171" spans="2:9" ht="14.25">
      <c r="B171" s="51" t="s">
        <v>26</v>
      </c>
      <c r="C171" s="51"/>
      <c r="D171" s="51"/>
      <c r="E171" s="51"/>
      <c r="F171" s="51"/>
      <c r="G171" s="51"/>
      <c r="H171" s="51"/>
      <c r="I171" s="51"/>
    </row>
    <row r="172" spans="2:9" ht="14.25">
      <c r="B172" s="51" t="s">
        <v>27</v>
      </c>
      <c r="C172" s="51"/>
      <c r="D172" s="51"/>
      <c r="E172" s="51"/>
      <c r="F172" s="51"/>
      <c r="G172" s="51"/>
      <c r="H172" s="51"/>
      <c r="I172" s="51"/>
    </row>
    <row r="173" spans="2:9" ht="14.25">
      <c r="B173" s="51" t="s">
        <v>28</v>
      </c>
      <c r="C173" s="51"/>
      <c r="D173" s="51"/>
      <c r="E173" s="51"/>
      <c r="F173" s="51"/>
      <c r="G173" s="51"/>
      <c r="H173" s="51"/>
      <c r="I173" s="51"/>
    </row>
    <row r="174" spans="2:9" ht="14.25">
      <c r="B174" s="51" t="s">
        <v>29</v>
      </c>
      <c r="C174" s="51"/>
      <c r="D174" s="51"/>
      <c r="E174" s="51"/>
      <c r="F174" s="51"/>
      <c r="G174" s="51"/>
      <c r="H174" s="51"/>
      <c r="I174" s="51"/>
    </row>
    <row r="175" spans="2:9" ht="14.25">
      <c r="B175" s="51" t="s">
        <v>30</v>
      </c>
      <c r="C175" s="51"/>
      <c r="D175" s="51"/>
      <c r="E175" s="51"/>
      <c r="F175" s="51"/>
      <c r="G175" s="51"/>
      <c r="H175" s="51"/>
      <c r="I175" s="51"/>
    </row>
    <row r="176" spans="2:9" ht="14.25">
      <c r="B176" s="51" t="s">
        <v>31</v>
      </c>
      <c r="C176" s="51"/>
      <c r="D176" s="51"/>
      <c r="E176" s="51"/>
      <c r="F176" s="51"/>
      <c r="G176" s="51"/>
      <c r="H176" s="51"/>
      <c r="I176" s="51"/>
    </row>
    <row r="177" spans="2:9" ht="14.25">
      <c r="B177" s="51" t="s">
        <v>32</v>
      </c>
      <c r="C177" s="51"/>
      <c r="D177" s="51"/>
      <c r="E177" s="51"/>
      <c r="F177" s="51"/>
      <c r="G177" s="51"/>
      <c r="H177" s="51"/>
      <c r="I177" s="51"/>
    </row>
    <row r="178" spans="2:9" ht="14.25">
      <c r="B178" s="51" t="s">
        <v>33</v>
      </c>
      <c r="C178" s="51"/>
      <c r="D178" s="51"/>
      <c r="E178" s="51"/>
      <c r="F178" s="51"/>
      <c r="G178" s="51"/>
      <c r="H178" s="51"/>
      <c r="I178" s="51"/>
    </row>
    <row r="179" spans="2:9" ht="14.25">
      <c r="B179" s="51" t="s">
        <v>34</v>
      </c>
      <c r="C179" s="51"/>
      <c r="D179" s="51"/>
      <c r="E179" s="51"/>
      <c r="F179" s="51"/>
      <c r="G179" s="51"/>
      <c r="H179" s="51"/>
      <c r="I179" s="51"/>
    </row>
    <row r="180" spans="2:9" ht="14.25">
      <c r="B180" s="51" t="s">
        <v>35</v>
      </c>
      <c r="C180" s="51"/>
      <c r="D180" s="51"/>
      <c r="E180" s="51"/>
      <c r="F180" s="51"/>
      <c r="G180" s="51"/>
      <c r="H180" s="51"/>
      <c r="I180" s="51"/>
    </row>
    <row r="181" spans="2:9" ht="14.25">
      <c r="B181" s="51" t="s">
        <v>36</v>
      </c>
      <c r="C181" s="51"/>
      <c r="D181" s="51"/>
      <c r="E181" s="51"/>
      <c r="F181" s="51"/>
      <c r="G181" s="51"/>
      <c r="H181" s="51"/>
      <c r="I181" s="51"/>
    </row>
    <row r="182" spans="2:9" ht="14.25">
      <c r="B182" s="51" t="s">
        <v>37</v>
      </c>
      <c r="C182" s="51"/>
      <c r="D182" s="51"/>
      <c r="E182" s="51"/>
      <c r="F182" s="51"/>
      <c r="G182" s="51"/>
      <c r="H182" s="51"/>
      <c r="I182" s="51"/>
    </row>
    <row r="183" spans="2:9" ht="14.25">
      <c r="B183" s="51" t="s">
        <v>38</v>
      </c>
      <c r="C183" s="51"/>
      <c r="D183" s="51"/>
      <c r="E183" s="51"/>
      <c r="F183" s="51"/>
      <c r="G183" s="51"/>
      <c r="H183" s="51"/>
      <c r="I183" s="51"/>
    </row>
    <row r="184" spans="2:9" ht="14.25">
      <c r="B184" s="51" t="s">
        <v>39</v>
      </c>
      <c r="C184" s="51"/>
      <c r="D184" s="51"/>
      <c r="E184" s="51"/>
      <c r="F184" s="51"/>
      <c r="G184" s="51"/>
      <c r="H184" s="51"/>
      <c r="I184" s="51"/>
    </row>
  </sheetData>
  <sheetProtection/>
  <mergeCells count="27">
    <mergeCell ref="B161:C161"/>
    <mergeCell ref="B4:I4"/>
    <mergeCell ref="B70:I70"/>
    <mergeCell ref="B2:C2"/>
    <mergeCell ref="B67:C67"/>
    <mergeCell ref="C163:E163"/>
    <mergeCell ref="B3:I3"/>
    <mergeCell ref="B165:I165"/>
    <mergeCell ref="B166:I166"/>
    <mergeCell ref="B167:I167"/>
    <mergeCell ref="B168:I168"/>
    <mergeCell ref="B169:I169"/>
    <mergeCell ref="B170:I170"/>
    <mergeCell ref="B171:I171"/>
    <mergeCell ref="B172:I172"/>
    <mergeCell ref="B173:I173"/>
    <mergeCell ref="B174:I174"/>
    <mergeCell ref="B175:I175"/>
    <mergeCell ref="B176:I176"/>
    <mergeCell ref="B183:I183"/>
    <mergeCell ref="B184:I184"/>
    <mergeCell ref="B177:I177"/>
    <mergeCell ref="B178:I178"/>
    <mergeCell ref="B179:I179"/>
    <mergeCell ref="B180:I180"/>
    <mergeCell ref="B181:I181"/>
    <mergeCell ref="B182:I182"/>
  </mergeCells>
  <printOptions/>
  <pageMargins left="0.7" right="0.7" top="0.75" bottom="0.75" header="0.3" footer="0.3"/>
  <pageSetup fitToHeight="0" fitToWidth="1" horizontalDpi="600" verticalDpi="600" orientation="portrait"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Kamila Piwowarska</dc:creator>
  <cp:keywords/>
  <dc:description/>
  <cp:lastModifiedBy>Agnieszka Pietrzak</cp:lastModifiedBy>
  <cp:lastPrinted>2023-04-14T10:31:02Z</cp:lastPrinted>
  <dcterms:created xsi:type="dcterms:W3CDTF">2019-02-17T18:11:14Z</dcterms:created>
  <dcterms:modified xsi:type="dcterms:W3CDTF">2023-04-26T10:28:16Z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0x0101002D1F57F2F95BA947B201F72FE0A72F35</vt:lpwstr>
  </property>
</Properties>
</file>