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85" firstSheet="2" activeTab="2"/>
  </bookViews>
  <sheets>
    <sheet name="zest_materiału" sheetId="1" state="hidden" r:id="rId1"/>
    <sheet name="zest_materiału_cennik" sheetId="2" state="hidden" r:id="rId2"/>
    <sheet name="Oleje i smary" sheetId="3" r:id="rId3"/>
  </sheets>
  <definedNames/>
  <calcPr fullCalcOnLoad="1"/>
</workbook>
</file>

<file path=xl/sharedStrings.xml><?xml version="1.0" encoding="utf-8"?>
<sst xmlns="http://schemas.openxmlformats.org/spreadsheetml/2006/main" count="206" uniqueCount="60">
  <si>
    <t>Lp.</t>
  </si>
  <si>
    <t>Nazwa materiału</t>
  </si>
  <si>
    <t>Muzeum Górnictwa Węglowego w Zabrzu</t>
  </si>
  <si>
    <t>Zestawienie materiałów do wykonania zadania</t>
  </si>
  <si>
    <t>Uwagi</t>
  </si>
  <si>
    <t>jedn.</t>
  </si>
  <si>
    <t>Ilość</t>
  </si>
  <si>
    <t>szt.</t>
  </si>
  <si>
    <t>Koszt netto</t>
  </si>
  <si>
    <t>RAZEM:</t>
  </si>
  <si>
    <t>Stawka podatku VAT</t>
  </si>
  <si>
    <t>Koszt brutto</t>
  </si>
  <si>
    <t>Cena jednostkowa netto</t>
  </si>
  <si>
    <t>zł</t>
  </si>
  <si>
    <t>%</t>
  </si>
  <si>
    <t>Olej przekładniowy Renolin DTA 100</t>
  </si>
  <si>
    <t>litr</t>
  </si>
  <si>
    <t>Smar ŁT-4</t>
  </si>
  <si>
    <t>kg</t>
  </si>
  <si>
    <t>Smar grafitowy</t>
  </si>
  <si>
    <t>Smar miedziany CX 80</t>
  </si>
  <si>
    <t xml:space="preserve">Zakup i dostawa materiałów smarnych, olejów i ropopochodnych do utrzymania ruchu maszyn i urządzeń eksploatowanych we wszystkich obiektach i rejonach MGW w Zabrzu
</t>
  </si>
  <si>
    <t>Zestawienie cen i kosztów materiałów do wykonania zadania</t>
  </si>
  <si>
    <t>Zał. nr 2 do formularza ofertowego z dnia: …………………………..</t>
  </si>
  <si>
    <t>Olej transol 150</t>
  </si>
  <si>
    <t>Olej silnikowy  SAE 10W40</t>
  </si>
  <si>
    <t>Olej d-46</t>
  </si>
  <si>
    <t>Smar biały (spray 500ml)</t>
  </si>
  <si>
    <t>Smar teflonowy (spray 500ml)</t>
  </si>
  <si>
    <t>Smar silikonowy (spray 500ml)</t>
  </si>
  <si>
    <t>Smar miedziany (spray 500ml)</t>
  </si>
  <si>
    <t>Smar grafitowy (spray 500ml)</t>
  </si>
  <si>
    <t>Mobil Rarus 425 lub Corena R46</t>
  </si>
  <si>
    <t>Olej L-AN 68</t>
  </si>
  <si>
    <t>Olej L-AN 46</t>
  </si>
  <si>
    <t>Smar SKF LGEM 2</t>
  </si>
  <si>
    <t>Smar łożyskowy ŁT-43</t>
  </si>
  <si>
    <t>Renolin hd 30</t>
  </si>
  <si>
    <t>Oleje:</t>
  </si>
  <si>
    <t>Smary:</t>
  </si>
  <si>
    <t>Smar litowy SPECLIT EP2 (może być w pojemnikach 400g)</t>
  </si>
  <si>
    <t xml:space="preserve">Smar CX-80 molibdenowy </t>
  </si>
  <si>
    <t>Smar Greasen STP</t>
  </si>
  <si>
    <t>BORYGO PREMIUM EXTENDED LIFE G12+</t>
  </si>
  <si>
    <t xml:space="preserve">Solsenic </t>
  </si>
  <si>
    <t>Olej HLP22</t>
  </si>
  <si>
    <t>Olej HLP68</t>
  </si>
  <si>
    <t xml:space="preserve">Olej przekładniowy ATF Mobil 220 </t>
  </si>
  <si>
    <t>Olej hydrauliczny Orlen Hydrol L-HL 68</t>
  </si>
  <si>
    <t>Zał. nr 1 do Zapytania o cenę z dnia                                      28. 02. 2022r.</t>
  </si>
  <si>
    <t>Suma w zł smary i oleje</t>
  </si>
  <si>
    <t>Suma w kg</t>
  </si>
  <si>
    <t>Oleje 0,5 zł/kg</t>
  </si>
  <si>
    <t>Smary 8 zł/kg</t>
  </si>
  <si>
    <t>Suma</t>
  </si>
  <si>
    <t>Przeliczenie na kg (1l x 0,85)</t>
  </si>
  <si>
    <t>Smary: 130899*, przeliczenie 1l = 1 kg</t>
  </si>
  <si>
    <t>Zestawienie olejów o smarów</t>
  </si>
  <si>
    <t>Załącznik nr 2</t>
  </si>
  <si>
    <t>Oleje: 130208*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</si>
</sst>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right" vertical="center" indent="2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right" vertical="center" indent="1"/>
    </xf>
    <xf numFmtId="0" fontId="0" fillId="0" borderId="18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4" fontId="0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4" fontId="0" fillId="0" borderId="20" xfId="0" applyNumberFormat="1" applyFont="1" applyBorder="1" applyAlignment="1">
      <alignment horizontal="center" vertical="center"/>
    </xf>
    <xf numFmtId="44" fontId="0" fillId="0" borderId="25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Fill="1" applyBorder="1" applyAlignment="1">
      <alignment horizontal="right" vertical="center" inden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44" fontId="0" fillId="0" borderId="20" xfId="0" applyNumberFormat="1" applyFont="1" applyFill="1" applyBorder="1" applyAlignment="1">
      <alignment horizontal="center" vertical="center"/>
    </xf>
    <xf numFmtId="44" fontId="0" fillId="0" borderId="25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right" vertical="center" indent="1"/>
    </xf>
    <xf numFmtId="0" fontId="0" fillId="0" borderId="2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4" fontId="0" fillId="0" borderId="30" xfId="0" applyNumberFormat="1" applyFont="1" applyBorder="1" applyAlignment="1">
      <alignment horizontal="center" vertical="center"/>
    </xf>
    <xf numFmtId="44" fontId="0" fillId="0" borderId="29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44" fontId="0" fillId="0" borderId="32" xfId="0" applyNumberFormat="1" applyFont="1" applyBorder="1" applyAlignment="1">
      <alignment horizontal="center" vertical="center"/>
    </xf>
    <xf numFmtId="44" fontId="0" fillId="0" borderId="33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4" fontId="0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44" fontId="0" fillId="0" borderId="36" xfId="0" applyNumberFormat="1" applyBorder="1" applyAlignment="1">
      <alignment horizontal="center" vertical="center"/>
    </xf>
    <xf numFmtId="44" fontId="0" fillId="33" borderId="37" xfId="0" applyNumberFormat="1" applyFill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33" borderId="38" xfId="0" applyNumberForma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indent="1"/>
    </xf>
    <xf numFmtId="0" fontId="0" fillId="0" borderId="0" xfId="0" applyFont="1" applyAlignment="1">
      <alignment horizontal="left" vertical="center" wrapText="1" indent="2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3">
      <selection activeCell="I37" sqref="I37"/>
    </sheetView>
  </sheetViews>
  <sheetFormatPr defaultColWidth="9.140625" defaultRowHeight="12.75"/>
  <cols>
    <col min="1" max="1" width="5.57421875" style="0" customWidth="1"/>
    <col min="2" max="2" width="50.421875" style="0" customWidth="1"/>
    <col min="3" max="3" width="11.57421875" style="0" customWidth="1"/>
    <col min="4" max="4" width="10.140625" style="0" customWidth="1"/>
    <col min="5" max="5" width="13.7109375" style="0" customWidth="1"/>
  </cols>
  <sheetData>
    <row r="1" spans="1:5" ht="42.75" customHeight="1">
      <c r="A1" s="79" t="s">
        <v>2</v>
      </c>
      <c r="B1" s="79"/>
      <c r="D1" s="80" t="s">
        <v>49</v>
      </c>
      <c r="E1" s="80"/>
    </row>
    <row r="2" spans="1:2" ht="14.25" customHeight="1">
      <c r="A2" s="79"/>
      <c r="B2" s="79"/>
    </row>
    <row r="3" spans="2:5" ht="15" customHeight="1">
      <c r="B3" s="11"/>
      <c r="E3" s="10"/>
    </row>
    <row r="4" spans="1:5" ht="5.25" customHeight="1">
      <c r="A4" s="9"/>
      <c r="B4" s="9"/>
      <c r="E4" s="10"/>
    </row>
    <row r="5" spans="1:5" ht="56.25" customHeight="1">
      <c r="A5" s="78" t="s">
        <v>21</v>
      </c>
      <c r="B5" s="78"/>
      <c r="C5" s="78"/>
      <c r="D5" s="78"/>
      <c r="E5" s="78"/>
    </row>
    <row r="7" spans="1:5" ht="12.75">
      <c r="A7" s="77" t="s">
        <v>3</v>
      </c>
      <c r="B7" s="77"/>
      <c r="C7" s="77"/>
      <c r="D7" s="77"/>
      <c r="E7" s="77"/>
    </row>
    <row r="8" ht="13.5" thickBot="1"/>
    <row r="9" spans="1:5" ht="25.5" customHeight="1" thickBot="1">
      <c r="A9" s="13" t="s">
        <v>0</v>
      </c>
      <c r="B9" s="14" t="s">
        <v>1</v>
      </c>
      <c r="C9" s="14" t="s">
        <v>6</v>
      </c>
      <c r="D9" s="16" t="s">
        <v>5</v>
      </c>
      <c r="E9" s="15" t="s">
        <v>4</v>
      </c>
    </row>
    <row r="10" spans="1:5" ht="25.5" customHeight="1" thickBot="1">
      <c r="A10" s="81" t="s">
        <v>38</v>
      </c>
      <c r="B10" s="82"/>
      <c r="C10" s="82"/>
      <c r="D10" s="82"/>
      <c r="E10" s="83"/>
    </row>
    <row r="11" spans="1:5" ht="30" customHeight="1">
      <c r="A11" s="17">
        <v>1</v>
      </c>
      <c r="B11" s="47" t="s">
        <v>15</v>
      </c>
      <c r="C11" s="48">
        <v>20</v>
      </c>
      <c r="D11" s="23" t="s">
        <v>16</v>
      </c>
      <c r="E11" s="12"/>
    </row>
    <row r="12" spans="1:5" ht="30" customHeight="1">
      <c r="A12" s="18">
        <v>2</v>
      </c>
      <c r="B12" s="22" t="s">
        <v>37</v>
      </c>
      <c r="C12" s="24">
        <v>10</v>
      </c>
      <c r="D12" s="25" t="s">
        <v>16</v>
      </c>
      <c r="E12" s="4"/>
    </row>
    <row r="13" spans="1:5" ht="30" customHeight="1">
      <c r="A13" s="18">
        <v>3</v>
      </c>
      <c r="B13" s="40" t="s">
        <v>43</v>
      </c>
      <c r="C13" s="35">
        <v>50</v>
      </c>
      <c r="D13" s="25" t="s">
        <v>16</v>
      </c>
      <c r="E13" s="4"/>
    </row>
    <row r="14" spans="1:5" ht="30" customHeight="1">
      <c r="A14" s="18">
        <v>4</v>
      </c>
      <c r="B14" s="40" t="s">
        <v>44</v>
      </c>
      <c r="C14" s="35">
        <v>100</v>
      </c>
      <c r="D14" s="25" t="s">
        <v>16</v>
      </c>
      <c r="E14" s="4"/>
    </row>
    <row r="15" spans="1:5" ht="30" customHeight="1">
      <c r="A15" s="18">
        <v>5</v>
      </c>
      <c r="B15" s="22" t="s">
        <v>32</v>
      </c>
      <c r="C15" s="24">
        <v>5</v>
      </c>
      <c r="D15" s="25" t="s">
        <v>16</v>
      </c>
      <c r="E15" s="4"/>
    </row>
    <row r="16" spans="1:5" ht="30" customHeight="1">
      <c r="A16" s="18">
        <v>6</v>
      </c>
      <c r="B16" s="22" t="s">
        <v>26</v>
      </c>
      <c r="C16" s="24">
        <v>15</v>
      </c>
      <c r="D16" s="25" t="s">
        <v>16</v>
      </c>
      <c r="E16" s="5"/>
    </row>
    <row r="17" spans="1:5" ht="30" customHeight="1">
      <c r="A17" s="18">
        <v>7</v>
      </c>
      <c r="B17" s="22" t="s">
        <v>45</v>
      </c>
      <c r="C17" s="24">
        <v>100</v>
      </c>
      <c r="D17" s="25" t="s">
        <v>16</v>
      </c>
      <c r="E17" s="5"/>
    </row>
    <row r="18" spans="1:5" ht="30" customHeight="1">
      <c r="A18" s="18">
        <v>8</v>
      </c>
      <c r="B18" s="22" t="s">
        <v>46</v>
      </c>
      <c r="C18" s="24">
        <v>100</v>
      </c>
      <c r="D18" s="25" t="s">
        <v>16</v>
      </c>
      <c r="E18" s="5"/>
    </row>
    <row r="19" spans="1:5" ht="30" customHeight="1">
      <c r="A19" s="18">
        <v>9</v>
      </c>
      <c r="B19" s="22" t="s">
        <v>48</v>
      </c>
      <c r="C19" s="24">
        <v>20</v>
      </c>
      <c r="D19" s="25" t="s">
        <v>16</v>
      </c>
      <c r="E19" s="5"/>
    </row>
    <row r="20" spans="1:5" ht="30" customHeight="1">
      <c r="A20" s="18">
        <v>10</v>
      </c>
      <c r="B20" s="22" t="s">
        <v>34</v>
      </c>
      <c r="C20" s="24">
        <v>50</v>
      </c>
      <c r="D20" s="25" t="s">
        <v>16</v>
      </c>
      <c r="E20" s="5"/>
    </row>
    <row r="21" spans="1:5" ht="30" customHeight="1">
      <c r="A21" s="18">
        <v>11</v>
      </c>
      <c r="B21" s="22" t="s">
        <v>33</v>
      </c>
      <c r="C21" s="24">
        <v>100</v>
      </c>
      <c r="D21" s="25" t="s">
        <v>16</v>
      </c>
      <c r="E21" s="5"/>
    </row>
    <row r="22" spans="1:5" ht="30" customHeight="1">
      <c r="A22" s="18">
        <v>12</v>
      </c>
      <c r="B22" s="40" t="s">
        <v>47</v>
      </c>
      <c r="C22" s="35">
        <v>30</v>
      </c>
      <c r="D22" s="25" t="s">
        <v>16</v>
      </c>
      <c r="E22" s="5"/>
    </row>
    <row r="23" spans="1:5" ht="30" customHeight="1">
      <c r="A23" s="18">
        <v>13</v>
      </c>
      <c r="B23" s="22" t="s">
        <v>25</v>
      </c>
      <c r="C23" s="24">
        <v>8</v>
      </c>
      <c r="D23" s="25" t="s">
        <v>16</v>
      </c>
      <c r="E23" s="5"/>
    </row>
    <row r="24" spans="1:5" ht="30" customHeight="1">
      <c r="A24" s="18">
        <v>14</v>
      </c>
      <c r="B24" s="22" t="s">
        <v>24</v>
      </c>
      <c r="C24" s="24">
        <v>50</v>
      </c>
      <c r="D24" s="25" t="s">
        <v>16</v>
      </c>
      <c r="E24" s="5"/>
    </row>
    <row r="25" spans="1:5" ht="30" customHeight="1">
      <c r="A25" s="84" t="s">
        <v>39</v>
      </c>
      <c r="B25" s="85"/>
      <c r="C25" s="85"/>
      <c r="D25" s="85"/>
      <c r="E25" s="86"/>
    </row>
    <row r="26" spans="1:5" ht="30" customHeight="1">
      <c r="A26" s="18">
        <v>15</v>
      </c>
      <c r="B26" s="22" t="s">
        <v>27</v>
      </c>
      <c r="C26" s="24">
        <v>2</v>
      </c>
      <c r="D26" s="25" t="s">
        <v>7</v>
      </c>
      <c r="E26" s="5"/>
    </row>
    <row r="27" spans="1:5" ht="30" customHeight="1">
      <c r="A27" s="18">
        <v>16</v>
      </c>
      <c r="B27" s="40" t="s">
        <v>41</v>
      </c>
      <c r="C27" s="35">
        <v>40</v>
      </c>
      <c r="D27" s="25" t="s">
        <v>18</v>
      </c>
      <c r="E27" s="5"/>
    </row>
    <row r="28" spans="1:5" ht="30" customHeight="1">
      <c r="A28" s="18">
        <v>17</v>
      </c>
      <c r="B28" s="26" t="s">
        <v>19</v>
      </c>
      <c r="C28" s="27">
        <v>30</v>
      </c>
      <c r="D28" s="28" t="s">
        <v>18</v>
      </c>
      <c r="E28" s="5"/>
    </row>
    <row r="29" spans="1:5" ht="30" customHeight="1">
      <c r="A29" s="18">
        <v>18</v>
      </c>
      <c r="B29" s="26" t="s">
        <v>31</v>
      </c>
      <c r="C29" s="27">
        <v>2</v>
      </c>
      <c r="D29" s="28" t="s">
        <v>7</v>
      </c>
      <c r="E29" s="5"/>
    </row>
    <row r="30" spans="1:5" ht="30" customHeight="1">
      <c r="A30" s="18">
        <v>19</v>
      </c>
      <c r="B30" s="26" t="s">
        <v>42</v>
      </c>
      <c r="C30" s="27">
        <v>20</v>
      </c>
      <c r="D30" s="28" t="s">
        <v>18</v>
      </c>
      <c r="E30" s="5"/>
    </row>
    <row r="31" spans="1:5" ht="30" customHeight="1">
      <c r="A31" s="18">
        <v>20</v>
      </c>
      <c r="B31" s="26" t="s">
        <v>36</v>
      </c>
      <c r="C31" s="27">
        <v>40</v>
      </c>
      <c r="D31" s="28" t="s">
        <v>18</v>
      </c>
      <c r="E31" s="5"/>
    </row>
    <row r="32" spans="1:5" ht="30" customHeight="1">
      <c r="A32" s="18">
        <v>21</v>
      </c>
      <c r="B32" s="26" t="s">
        <v>17</v>
      </c>
      <c r="C32" s="27">
        <v>36</v>
      </c>
      <c r="D32" s="28" t="s">
        <v>18</v>
      </c>
      <c r="E32" s="5"/>
    </row>
    <row r="33" spans="1:5" ht="30" customHeight="1">
      <c r="A33" s="18">
        <v>22</v>
      </c>
      <c r="B33" s="26" t="s">
        <v>30</v>
      </c>
      <c r="C33" s="27">
        <v>2</v>
      </c>
      <c r="D33" s="28" t="s">
        <v>7</v>
      </c>
      <c r="E33" s="5"/>
    </row>
    <row r="34" spans="1:5" ht="30" customHeight="1">
      <c r="A34" s="18">
        <v>23</v>
      </c>
      <c r="B34" s="26" t="s">
        <v>20</v>
      </c>
      <c r="C34" s="27">
        <v>5</v>
      </c>
      <c r="D34" s="28" t="s">
        <v>18</v>
      </c>
      <c r="E34" s="5"/>
    </row>
    <row r="35" spans="1:5" ht="30" customHeight="1">
      <c r="A35" s="18">
        <v>24</v>
      </c>
      <c r="B35" s="26" t="s">
        <v>29</v>
      </c>
      <c r="C35" s="27">
        <v>2</v>
      </c>
      <c r="D35" s="28" t="s">
        <v>7</v>
      </c>
      <c r="E35" s="5"/>
    </row>
    <row r="36" spans="1:5" ht="30" customHeight="1">
      <c r="A36" s="18">
        <v>25</v>
      </c>
      <c r="B36" s="26" t="s">
        <v>35</v>
      </c>
      <c r="C36" s="27">
        <v>20</v>
      </c>
      <c r="D36" s="28" t="s">
        <v>18</v>
      </c>
      <c r="E36" s="5"/>
    </row>
    <row r="37" spans="1:5" ht="30" customHeight="1">
      <c r="A37" s="18">
        <v>26</v>
      </c>
      <c r="B37" s="26" t="s">
        <v>28</v>
      </c>
      <c r="C37" s="27">
        <v>2</v>
      </c>
      <c r="D37" s="28" t="s">
        <v>7</v>
      </c>
      <c r="E37" s="5"/>
    </row>
    <row r="38" spans="1:5" ht="30" customHeight="1" thickBot="1">
      <c r="A38" s="19">
        <v>27</v>
      </c>
      <c r="B38" s="31" t="s">
        <v>40</v>
      </c>
      <c r="C38" s="32">
        <v>10</v>
      </c>
      <c r="D38" s="33" t="s">
        <v>18</v>
      </c>
      <c r="E38" s="6"/>
    </row>
    <row r="39" spans="1:5" ht="12.75">
      <c r="A39" s="1"/>
      <c r="B39" s="2"/>
      <c r="C39" s="3"/>
      <c r="D39" s="3"/>
      <c r="E39" s="2"/>
    </row>
    <row r="40" spans="1:5" ht="12.75">
      <c r="A40" s="1"/>
      <c r="B40" s="8"/>
      <c r="C40" s="7"/>
      <c r="D40" s="7"/>
      <c r="E40" s="7"/>
    </row>
    <row r="41" spans="1:5" ht="12.75">
      <c r="A41" s="1"/>
      <c r="B41" s="76"/>
      <c r="C41" s="76"/>
      <c r="D41" s="76"/>
      <c r="E41" s="76"/>
    </row>
    <row r="42" spans="1:5" ht="12.75">
      <c r="A42" s="1"/>
      <c r="B42" s="2"/>
      <c r="C42" s="3"/>
      <c r="D42" s="3"/>
      <c r="E42" s="2"/>
    </row>
    <row r="43" spans="1:5" ht="12.75">
      <c r="A43" s="1"/>
      <c r="B43" s="2"/>
      <c r="C43" s="3"/>
      <c r="D43" s="3"/>
      <c r="E43" s="2"/>
    </row>
    <row r="44" spans="1:5" ht="12.75">
      <c r="A44" s="1"/>
      <c r="B44" s="2"/>
      <c r="C44" s="3"/>
      <c r="D44" s="3"/>
      <c r="E44" s="2"/>
    </row>
    <row r="45" spans="1:5" ht="12.75">
      <c r="A45" s="1"/>
      <c r="B45" s="2"/>
      <c r="C45" s="3"/>
      <c r="D45" s="3"/>
      <c r="E45" s="2"/>
    </row>
    <row r="46" spans="1:5" ht="12.75">
      <c r="A46" s="1"/>
      <c r="B46" s="2"/>
      <c r="C46" s="3"/>
      <c r="D46" s="3"/>
      <c r="E46" s="2"/>
    </row>
    <row r="47" spans="1:5" ht="12.75">
      <c r="A47" s="1"/>
      <c r="B47" s="2"/>
      <c r="C47" s="3"/>
      <c r="D47" s="3"/>
      <c r="E47" s="2"/>
    </row>
    <row r="48" spans="1:5" ht="12.75">
      <c r="A48" s="1"/>
      <c r="B48" s="2"/>
      <c r="C48" s="3"/>
      <c r="D48" s="3"/>
      <c r="E48" s="2"/>
    </row>
    <row r="49" spans="1:5" ht="12.75">
      <c r="A49" s="1"/>
      <c r="B49" s="2"/>
      <c r="C49" s="3"/>
      <c r="D49" s="3"/>
      <c r="E49" s="2"/>
    </row>
    <row r="50" spans="1:5" ht="12.75">
      <c r="A50" s="1"/>
      <c r="B50" s="2"/>
      <c r="C50" s="3"/>
      <c r="D50" s="3"/>
      <c r="E50" s="2"/>
    </row>
    <row r="51" spans="1:5" ht="12.75">
      <c r="A51" s="1"/>
      <c r="B51" s="2"/>
      <c r="C51" s="3"/>
      <c r="D51" s="3"/>
      <c r="E51" s="2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</sheetData>
  <sheetProtection/>
  <mergeCells count="7">
    <mergeCell ref="B41:E41"/>
    <mergeCell ref="A7:E7"/>
    <mergeCell ref="A5:E5"/>
    <mergeCell ref="A1:B2"/>
    <mergeCell ref="D1:E1"/>
    <mergeCell ref="A10:E10"/>
    <mergeCell ref="A25:E25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2.75"/>
  <cols>
    <col min="1" max="1" width="5.57421875" style="0" customWidth="1"/>
    <col min="2" max="2" width="50.421875" style="0" customWidth="1"/>
    <col min="3" max="3" width="11.57421875" style="0" customWidth="1"/>
    <col min="4" max="4" width="10.140625" style="0" customWidth="1"/>
    <col min="5" max="5" width="17.57421875" style="0" customWidth="1"/>
    <col min="6" max="6" width="18.00390625" style="0" customWidth="1"/>
    <col min="7" max="7" width="12.7109375" style="0" customWidth="1"/>
    <col min="8" max="8" width="12.7109375" style="0" hidden="1" customWidth="1"/>
    <col min="9" max="9" width="17.00390625" style="0" bestFit="1" customWidth="1"/>
    <col min="10" max="10" width="44.421875" style="0" customWidth="1"/>
  </cols>
  <sheetData>
    <row r="1" spans="1:10" ht="14.25" customHeight="1">
      <c r="A1" s="79" t="s">
        <v>2</v>
      </c>
      <c r="B1" s="79"/>
      <c r="J1" s="21" t="s">
        <v>23</v>
      </c>
    </row>
    <row r="2" spans="1:2" ht="14.25" customHeight="1">
      <c r="A2" s="79"/>
      <c r="B2" s="79"/>
    </row>
    <row r="3" spans="2:10" ht="15" customHeight="1">
      <c r="B3" s="11"/>
      <c r="J3" s="10"/>
    </row>
    <row r="4" spans="1:10" ht="15" customHeight="1">
      <c r="A4" s="9"/>
      <c r="B4" s="9"/>
      <c r="J4" s="10"/>
    </row>
    <row r="5" spans="1:10" ht="44.25" customHeight="1">
      <c r="A5" s="78" t="s">
        <v>21</v>
      </c>
      <c r="B5" s="78"/>
      <c r="C5" s="78"/>
      <c r="D5" s="78"/>
      <c r="E5" s="78"/>
      <c r="F5" s="78"/>
      <c r="G5" s="78"/>
      <c r="H5" s="78"/>
      <c r="I5" s="78"/>
      <c r="J5" s="78"/>
    </row>
    <row r="7" spans="1:10" ht="12.75">
      <c r="A7" s="77" t="s">
        <v>22</v>
      </c>
      <c r="B7" s="77"/>
      <c r="C7" s="77"/>
      <c r="D7" s="77"/>
      <c r="E7" s="77"/>
      <c r="F7" s="77"/>
      <c r="G7" s="77"/>
      <c r="H7" s="77"/>
      <c r="I7" s="77"/>
      <c r="J7" s="77"/>
    </row>
    <row r="8" ht="13.5" thickBot="1"/>
    <row r="9" spans="1:10" ht="38.25">
      <c r="A9" s="87" t="s">
        <v>0</v>
      </c>
      <c r="B9" s="89" t="s">
        <v>1</v>
      </c>
      <c r="C9" s="89" t="s">
        <v>6</v>
      </c>
      <c r="D9" s="89" t="s">
        <v>5</v>
      </c>
      <c r="E9" s="66" t="s">
        <v>12</v>
      </c>
      <c r="F9" s="67" t="s">
        <v>8</v>
      </c>
      <c r="G9" s="66" t="s">
        <v>10</v>
      </c>
      <c r="H9" s="66"/>
      <c r="I9" s="66" t="s">
        <v>11</v>
      </c>
      <c r="J9" s="91" t="s">
        <v>4</v>
      </c>
    </row>
    <row r="10" spans="1:10" ht="13.5" thickBot="1">
      <c r="A10" s="88"/>
      <c r="B10" s="90"/>
      <c r="C10" s="90"/>
      <c r="D10" s="90"/>
      <c r="E10" s="68" t="s">
        <v>13</v>
      </c>
      <c r="F10" s="69" t="s">
        <v>13</v>
      </c>
      <c r="G10" s="68" t="s">
        <v>14</v>
      </c>
      <c r="H10" s="68"/>
      <c r="I10" s="68" t="s">
        <v>13</v>
      </c>
      <c r="J10" s="92"/>
    </row>
    <row r="11" spans="1:10" ht="30" customHeight="1">
      <c r="A11" s="46">
        <v>1</v>
      </c>
      <c r="B11" s="47" t="s">
        <v>15</v>
      </c>
      <c r="C11" s="48">
        <v>20</v>
      </c>
      <c r="D11" s="49" t="s">
        <v>16</v>
      </c>
      <c r="E11" s="50"/>
      <c r="F11" s="51">
        <f>E11*C11</f>
        <v>0</v>
      </c>
      <c r="G11" s="52"/>
      <c r="H11" s="52">
        <f>F11*G11/100</f>
        <v>0</v>
      </c>
      <c r="I11" s="50">
        <f aca="true" t="shared" si="0" ref="I11:I37">F11+H11</f>
        <v>0</v>
      </c>
      <c r="J11" s="53"/>
    </row>
    <row r="12" spans="1:10" ht="30" customHeight="1">
      <c r="A12" s="18">
        <v>2</v>
      </c>
      <c r="B12" s="22" t="s">
        <v>37</v>
      </c>
      <c r="C12" s="24">
        <v>10</v>
      </c>
      <c r="D12" s="25" t="s">
        <v>16</v>
      </c>
      <c r="E12" s="29"/>
      <c r="F12" s="30">
        <f aca="true" t="shared" si="1" ref="F12:F24">E12*C12</f>
        <v>0</v>
      </c>
      <c r="G12" s="20"/>
      <c r="H12" s="20">
        <f aca="true" t="shared" si="2" ref="H12:H37">F12*G12/100</f>
        <v>0</v>
      </c>
      <c r="I12" s="29">
        <f t="shared" si="0"/>
        <v>0</v>
      </c>
      <c r="J12" s="41"/>
    </row>
    <row r="13" spans="1:10" ht="30" customHeight="1">
      <c r="A13" s="34">
        <v>3</v>
      </c>
      <c r="B13" s="40" t="s">
        <v>43</v>
      </c>
      <c r="C13" s="35">
        <v>50</v>
      </c>
      <c r="D13" s="36" t="s">
        <v>16</v>
      </c>
      <c r="E13" s="37"/>
      <c r="F13" s="38">
        <f t="shared" si="1"/>
        <v>0</v>
      </c>
      <c r="G13" s="39"/>
      <c r="H13" s="39">
        <f t="shared" si="2"/>
        <v>0</v>
      </c>
      <c r="I13" s="37">
        <f t="shared" si="0"/>
        <v>0</v>
      </c>
      <c r="J13" s="43"/>
    </row>
    <row r="14" spans="1:10" ht="30" customHeight="1">
      <c r="A14" s="34">
        <v>4</v>
      </c>
      <c r="B14" s="40" t="s">
        <v>44</v>
      </c>
      <c r="C14" s="35">
        <v>100</v>
      </c>
      <c r="D14" s="36" t="s">
        <v>16</v>
      </c>
      <c r="E14" s="37"/>
      <c r="F14" s="38">
        <f t="shared" si="1"/>
        <v>0</v>
      </c>
      <c r="G14" s="39"/>
      <c r="H14" s="39">
        <f t="shared" si="2"/>
        <v>0</v>
      </c>
      <c r="I14" s="37">
        <f t="shared" si="0"/>
        <v>0</v>
      </c>
      <c r="J14" s="43"/>
    </row>
    <row r="15" spans="1:10" ht="30" customHeight="1">
      <c r="A15" s="18">
        <v>5</v>
      </c>
      <c r="B15" s="22" t="s">
        <v>32</v>
      </c>
      <c r="C15" s="24">
        <v>5</v>
      </c>
      <c r="D15" s="25" t="s">
        <v>16</v>
      </c>
      <c r="E15" s="29"/>
      <c r="F15" s="30">
        <f t="shared" si="1"/>
        <v>0</v>
      </c>
      <c r="G15" s="20"/>
      <c r="H15" s="20">
        <f t="shared" si="2"/>
        <v>0</v>
      </c>
      <c r="I15" s="29">
        <f t="shared" si="0"/>
        <v>0</v>
      </c>
      <c r="J15" s="41"/>
    </row>
    <row r="16" spans="1:10" ht="30" customHeight="1">
      <c r="A16" s="18">
        <v>6</v>
      </c>
      <c r="B16" s="22" t="s">
        <v>26</v>
      </c>
      <c r="C16" s="24">
        <v>15</v>
      </c>
      <c r="D16" s="25" t="s">
        <v>16</v>
      </c>
      <c r="E16" s="29"/>
      <c r="F16" s="30">
        <f t="shared" si="1"/>
        <v>0</v>
      </c>
      <c r="G16" s="20"/>
      <c r="H16" s="20">
        <f t="shared" si="2"/>
        <v>0</v>
      </c>
      <c r="I16" s="29">
        <f t="shared" si="0"/>
        <v>0</v>
      </c>
      <c r="J16" s="41"/>
    </row>
    <row r="17" spans="1:10" ht="30" customHeight="1">
      <c r="A17" s="18">
        <v>7</v>
      </c>
      <c r="B17" s="22" t="s">
        <v>45</v>
      </c>
      <c r="C17" s="24">
        <v>100</v>
      </c>
      <c r="D17" s="25" t="s">
        <v>16</v>
      </c>
      <c r="E17" s="29"/>
      <c r="F17" s="30">
        <f t="shared" si="1"/>
        <v>0</v>
      </c>
      <c r="G17" s="20"/>
      <c r="H17" s="20">
        <f t="shared" si="2"/>
        <v>0</v>
      </c>
      <c r="I17" s="29">
        <f t="shared" si="0"/>
        <v>0</v>
      </c>
      <c r="J17" s="41"/>
    </row>
    <row r="18" spans="1:10" ht="30" customHeight="1">
      <c r="A18" s="18">
        <v>8</v>
      </c>
      <c r="B18" s="22" t="s">
        <v>46</v>
      </c>
      <c r="C18" s="24">
        <v>100</v>
      </c>
      <c r="D18" s="25" t="s">
        <v>16</v>
      </c>
      <c r="E18" s="29"/>
      <c r="F18" s="30">
        <f t="shared" si="1"/>
        <v>0</v>
      </c>
      <c r="G18" s="20"/>
      <c r="H18" s="20">
        <f t="shared" si="2"/>
        <v>0</v>
      </c>
      <c r="I18" s="29">
        <f t="shared" si="0"/>
        <v>0</v>
      </c>
      <c r="J18" s="41"/>
    </row>
    <row r="19" spans="1:10" ht="30" customHeight="1">
      <c r="A19" s="18">
        <v>9</v>
      </c>
      <c r="B19" s="22" t="s">
        <v>48</v>
      </c>
      <c r="C19" s="24">
        <v>20</v>
      </c>
      <c r="D19" s="25" t="s">
        <v>16</v>
      </c>
      <c r="E19" s="29"/>
      <c r="F19" s="30">
        <f t="shared" si="1"/>
        <v>0</v>
      </c>
      <c r="G19" s="20"/>
      <c r="H19" s="20">
        <f t="shared" si="2"/>
        <v>0</v>
      </c>
      <c r="I19" s="29">
        <f t="shared" si="0"/>
        <v>0</v>
      </c>
      <c r="J19" s="42"/>
    </row>
    <row r="20" spans="1:10" ht="30" customHeight="1">
      <c r="A20" s="18">
        <v>10</v>
      </c>
      <c r="B20" s="22" t="s">
        <v>34</v>
      </c>
      <c r="C20" s="24">
        <v>50</v>
      </c>
      <c r="D20" s="25" t="s">
        <v>16</v>
      </c>
      <c r="E20" s="29"/>
      <c r="F20" s="30">
        <f t="shared" si="1"/>
        <v>0</v>
      </c>
      <c r="G20" s="20"/>
      <c r="H20" s="20">
        <f t="shared" si="2"/>
        <v>0</v>
      </c>
      <c r="I20" s="29">
        <f t="shared" si="0"/>
        <v>0</v>
      </c>
      <c r="J20" s="41"/>
    </row>
    <row r="21" spans="1:10" ht="30" customHeight="1">
      <c r="A21" s="18">
        <v>11</v>
      </c>
      <c r="B21" s="22" t="s">
        <v>33</v>
      </c>
      <c r="C21" s="24">
        <v>100</v>
      </c>
      <c r="D21" s="25" t="s">
        <v>16</v>
      </c>
      <c r="E21" s="29"/>
      <c r="F21" s="30">
        <f t="shared" si="1"/>
        <v>0</v>
      </c>
      <c r="G21" s="20"/>
      <c r="H21" s="20">
        <f t="shared" si="2"/>
        <v>0</v>
      </c>
      <c r="I21" s="29">
        <f t="shared" si="0"/>
        <v>0</v>
      </c>
      <c r="J21" s="41"/>
    </row>
    <row r="22" spans="1:10" ht="30" customHeight="1">
      <c r="A22" s="34">
        <v>12</v>
      </c>
      <c r="B22" s="40" t="s">
        <v>47</v>
      </c>
      <c r="C22" s="35">
        <v>30</v>
      </c>
      <c r="D22" s="36" t="s">
        <v>16</v>
      </c>
      <c r="E22" s="37"/>
      <c r="F22" s="38">
        <f t="shared" si="1"/>
        <v>0</v>
      </c>
      <c r="G22" s="39"/>
      <c r="H22" s="39">
        <f t="shared" si="2"/>
        <v>0</v>
      </c>
      <c r="I22" s="37">
        <f t="shared" si="0"/>
        <v>0</v>
      </c>
      <c r="J22" s="43"/>
    </row>
    <row r="23" spans="1:10" ht="30" customHeight="1">
      <c r="A23" s="18">
        <v>13</v>
      </c>
      <c r="B23" s="22" t="s">
        <v>25</v>
      </c>
      <c r="C23" s="24">
        <v>8</v>
      </c>
      <c r="D23" s="25" t="s">
        <v>16</v>
      </c>
      <c r="E23" s="29"/>
      <c r="F23" s="30">
        <f t="shared" si="1"/>
        <v>0</v>
      </c>
      <c r="G23" s="20"/>
      <c r="H23" s="20">
        <f t="shared" si="2"/>
        <v>0</v>
      </c>
      <c r="I23" s="29">
        <f t="shared" si="0"/>
        <v>0</v>
      </c>
      <c r="J23" s="41"/>
    </row>
    <row r="24" spans="1:10" ht="30" customHeight="1">
      <c r="A24" s="18">
        <v>14</v>
      </c>
      <c r="B24" s="22" t="s">
        <v>24</v>
      </c>
      <c r="C24" s="24">
        <v>50</v>
      </c>
      <c r="D24" s="25" t="s">
        <v>16</v>
      </c>
      <c r="E24" s="29"/>
      <c r="F24" s="30">
        <f t="shared" si="1"/>
        <v>0</v>
      </c>
      <c r="G24" s="20"/>
      <c r="H24" s="20">
        <f t="shared" si="2"/>
        <v>0</v>
      </c>
      <c r="I24" s="29">
        <f t="shared" si="0"/>
        <v>0</v>
      </c>
      <c r="J24" s="42"/>
    </row>
    <row r="25" spans="1:10" ht="30" customHeight="1">
      <c r="A25" s="18">
        <v>15</v>
      </c>
      <c r="B25" s="22" t="s">
        <v>27</v>
      </c>
      <c r="C25" s="24">
        <v>2</v>
      </c>
      <c r="D25" s="25" t="s">
        <v>7</v>
      </c>
      <c r="E25" s="29"/>
      <c r="F25" s="30">
        <f>E25*C25</f>
        <v>0</v>
      </c>
      <c r="G25" s="20"/>
      <c r="H25" s="20">
        <f t="shared" si="2"/>
        <v>0</v>
      </c>
      <c r="I25" s="29">
        <f t="shared" si="0"/>
        <v>0</v>
      </c>
      <c r="J25" s="41"/>
    </row>
    <row r="26" spans="1:10" ht="30" customHeight="1">
      <c r="A26" s="34">
        <v>16</v>
      </c>
      <c r="B26" s="40" t="s">
        <v>41</v>
      </c>
      <c r="C26" s="35">
        <v>40</v>
      </c>
      <c r="D26" s="36" t="s">
        <v>18</v>
      </c>
      <c r="E26" s="37"/>
      <c r="F26" s="38">
        <f aca="true" t="shared" si="3" ref="F26:F37">E26*C26</f>
        <v>0</v>
      </c>
      <c r="G26" s="39"/>
      <c r="H26" s="39"/>
      <c r="I26" s="37">
        <f t="shared" si="0"/>
        <v>0</v>
      </c>
      <c r="J26" s="44"/>
    </row>
    <row r="27" spans="1:10" ht="30" customHeight="1">
      <c r="A27" s="18">
        <v>17</v>
      </c>
      <c r="B27" s="26" t="s">
        <v>19</v>
      </c>
      <c r="C27" s="27">
        <v>30</v>
      </c>
      <c r="D27" s="28" t="s">
        <v>18</v>
      </c>
      <c r="E27" s="29"/>
      <c r="F27" s="30">
        <f t="shared" si="3"/>
        <v>0</v>
      </c>
      <c r="G27" s="20"/>
      <c r="H27" s="20"/>
      <c r="I27" s="29">
        <f t="shared" si="0"/>
        <v>0</v>
      </c>
      <c r="J27" s="41"/>
    </row>
    <row r="28" spans="1:10" ht="30" customHeight="1">
      <c r="A28" s="18">
        <v>18</v>
      </c>
      <c r="B28" s="26" t="s">
        <v>31</v>
      </c>
      <c r="C28" s="27">
        <v>2</v>
      </c>
      <c r="D28" s="28" t="s">
        <v>7</v>
      </c>
      <c r="E28" s="29"/>
      <c r="F28" s="30">
        <f t="shared" si="3"/>
        <v>0</v>
      </c>
      <c r="G28" s="20"/>
      <c r="H28" s="20"/>
      <c r="I28" s="29">
        <f t="shared" si="0"/>
        <v>0</v>
      </c>
      <c r="J28" s="41"/>
    </row>
    <row r="29" spans="1:10" ht="30" customHeight="1">
      <c r="A29" s="18">
        <v>19</v>
      </c>
      <c r="B29" s="26" t="s">
        <v>42</v>
      </c>
      <c r="C29" s="27">
        <v>20</v>
      </c>
      <c r="D29" s="28" t="s">
        <v>18</v>
      </c>
      <c r="E29" s="29"/>
      <c r="F29" s="30">
        <f t="shared" si="3"/>
        <v>0</v>
      </c>
      <c r="G29" s="20"/>
      <c r="H29" s="20"/>
      <c r="I29" s="29">
        <f t="shared" si="0"/>
        <v>0</v>
      </c>
      <c r="J29" s="41"/>
    </row>
    <row r="30" spans="1:10" ht="30" customHeight="1">
      <c r="A30" s="18">
        <v>20</v>
      </c>
      <c r="B30" s="26" t="s">
        <v>36</v>
      </c>
      <c r="C30" s="27">
        <v>40</v>
      </c>
      <c r="D30" s="28" t="s">
        <v>18</v>
      </c>
      <c r="E30" s="29"/>
      <c r="F30" s="30">
        <f t="shared" si="3"/>
        <v>0</v>
      </c>
      <c r="G30" s="20"/>
      <c r="H30" s="20"/>
      <c r="I30" s="29">
        <f t="shared" si="0"/>
        <v>0</v>
      </c>
      <c r="J30" s="41"/>
    </row>
    <row r="31" spans="1:10" ht="30" customHeight="1">
      <c r="A31" s="18">
        <v>21</v>
      </c>
      <c r="B31" s="26" t="s">
        <v>17</v>
      </c>
      <c r="C31" s="27">
        <v>36</v>
      </c>
      <c r="D31" s="28" t="s">
        <v>18</v>
      </c>
      <c r="E31" s="29"/>
      <c r="F31" s="30">
        <f t="shared" si="3"/>
        <v>0</v>
      </c>
      <c r="G31" s="20"/>
      <c r="H31" s="20"/>
      <c r="I31" s="29">
        <f t="shared" si="0"/>
        <v>0</v>
      </c>
      <c r="J31" s="41"/>
    </row>
    <row r="32" spans="1:10" ht="30" customHeight="1">
      <c r="A32" s="18">
        <v>22</v>
      </c>
      <c r="B32" s="26" t="s">
        <v>30</v>
      </c>
      <c r="C32" s="27">
        <v>2</v>
      </c>
      <c r="D32" s="28" t="s">
        <v>7</v>
      </c>
      <c r="E32" s="29"/>
      <c r="F32" s="30">
        <f t="shared" si="3"/>
        <v>0</v>
      </c>
      <c r="G32" s="20"/>
      <c r="H32" s="20"/>
      <c r="I32" s="29">
        <f t="shared" si="0"/>
        <v>0</v>
      </c>
      <c r="J32" s="41"/>
    </row>
    <row r="33" spans="1:10" ht="30" customHeight="1">
      <c r="A33" s="18">
        <v>23</v>
      </c>
      <c r="B33" s="26" t="s">
        <v>20</v>
      </c>
      <c r="C33" s="27">
        <v>5</v>
      </c>
      <c r="D33" s="28" t="s">
        <v>18</v>
      </c>
      <c r="E33" s="29"/>
      <c r="F33" s="30">
        <f t="shared" si="3"/>
        <v>0</v>
      </c>
      <c r="G33" s="20"/>
      <c r="H33" s="20"/>
      <c r="I33" s="29">
        <f t="shared" si="0"/>
        <v>0</v>
      </c>
      <c r="J33" s="41"/>
    </row>
    <row r="34" spans="1:10" ht="30" customHeight="1">
      <c r="A34" s="18">
        <v>24</v>
      </c>
      <c r="B34" s="26" t="s">
        <v>29</v>
      </c>
      <c r="C34" s="27">
        <v>2</v>
      </c>
      <c r="D34" s="28" t="s">
        <v>7</v>
      </c>
      <c r="E34" s="29"/>
      <c r="F34" s="30">
        <f t="shared" si="3"/>
        <v>0</v>
      </c>
      <c r="G34" s="20"/>
      <c r="H34" s="20"/>
      <c r="I34" s="29">
        <f t="shared" si="0"/>
        <v>0</v>
      </c>
      <c r="J34" s="41"/>
    </row>
    <row r="35" spans="1:10" ht="30" customHeight="1">
      <c r="A35" s="18">
        <v>25</v>
      </c>
      <c r="B35" s="26" t="s">
        <v>35</v>
      </c>
      <c r="C35" s="27">
        <v>20</v>
      </c>
      <c r="D35" s="28" t="s">
        <v>18</v>
      </c>
      <c r="E35" s="29"/>
      <c r="F35" s="30">
        <f t="shared" si="3"/>
        <v>0</v>
      </c>
      <c r="G35" s="20"/>
      <c r="H35" s="20">
        <f t="shared" si="2"/>
        <v>0</v>
      </c>
      <c r="I35" s="29">
        <f t="shared" si="0"/>
        <v>0</v>
      </c>
      <c r="J35" s="41"/>
    </row>
    <row r="36" spans="1:10" ht="30" customHeight="1">
      <c r="A36" s="18">
        <v>26</v>
      </c>
      <c r="B36" s="26" t="s">
        <v>28</v>
      </c>
      <c r="C36" s="27">
        <v>2</v>
      </c>
      <c r="D36" s="28" t="s">
        <v>7</v>
      </c>
      <c r="E36" s="29"/>
      <c r="F36" s="30">
        <f t="shared" si="3"/>
        <v>0</v>
      </c>
      <c r="G36" s="20"/>
      <c r="H36" s="20">
        <f>F36*G36/100</f>
        <v>0</v>
      </c>
      <c r="I36" s="29">
        <f t="shared" si="0"/>
        <v>0</v>
      </c>
      <c r="J36" s="41"/>
    </row>
    <row r="37" spans="1:10" ht="30" customHeight="1" thickBot="1">
      <c r="A37" s="19">
        <v>27</v>
      </c>
      <c r="B37" s="31" t="s">
        <v>40</v>
      </c>
      <c r="C37" s="32">
        <v>10</v>
      </c>
      <c r="D37" s="33" t="s">
        <v>18</v>
      </c>
      <c r="E37" s="54"/>
      <c r="F37" s="55">
        <f t="shared" si="3"/>
        <v>0</v>
      </c>
      <c r="G37" s="56"/>
      <c r="H37" s="56">
        <f t="shared" si="2"/>
        <v>0</v>
      </c>
      <c r="I37" s="54">
        <f t="shared" si="0"/>
        <v>0</v>
      </c>
      <c r="J37" s="45"/>
    </row>
    <row r="38" spans="1:10" ht="21.75" customHeight="1" thickBot="1">
      <c r="A38" s="58"/>
      <c r="B38" s="59"/>
      <c r="C38" s="60"/>
      <c r="D38" s="61"/>
      <c r="E38" s="57" t="s">
        <v>9</v>
      </c>
      <c r="F38" s="62">
        <f>SUM(F11:F37)</f>
        <v>0</v>
      </c>
      <c r="G38" s="63"/>
      <c r="H38" s="63"/>
      <c r="I38" s="64">
        <f>SUM(I11:I37)</f>
        <v>0</v>
      </c>
      <c r="J38" s="65"/>
    </row>
    <row r="39" spans="1:10" ht="12.75">
      <c r="A39" s="1"/>
      <c r="B39" s="8"/>
      <c r="C39" s="7"/>
      <c r="D39" s="7"/>
      <c r="E39" s="7"/>
      <c r="F39" s="7"/>
      <c r="G39" s="7"/>
      <c r="H39" s="7"/>
      <c r="I39" s="7"/>
      <c r="J39" s="7"/>
    </row>
    <row r="40" spans="1:10" ht="12.75">
      <c r="A40" s="1"/>
      <c r="B40" s="2"/>
      <c r="C40" s="3"/>
      <c r="D40" s="3"/>
      <c r="E40" s="3"/>
      <c r="F40" s="3"/>
      <c r="G40" s="3"/>
      <c r="H40" s="3"/>
      <c r="I40" s="3"/>
      <c r="J40" s="2"/>
    </row>
    <row r="41" spans="1:10" ht="12.75">
      <c r="A41" s="1"/>
      <c r="B41" s="2"/>
      <c r="C41" s="3"/>
      <c r="D41" s="3"/>
      <c r="E41" s="3"/>
      <c r="F41" s="3"/>
      <c r="G41" s="3"/>
      <c r="H41" s="3"/>
      <c r="I41" s="3"/>
      <c r="J41" s="2"/>
    </row>
    <row r="42" spans="1:10" ht="12.75">
      <c r="A42" s="1"/>
      <c r="B42" s="2"/>
      <c r="C42" s="3"/>
      <c r="D42" s="3"/>
      <c r="E42" s="3"/>
      <c r="F42" s="3"/>
      <c r="G42" s="3"/>
      <c r="H42" s="3"/>
      <c r="I42" s="3"/>
      <c r="J42" s="2"/>
    </row>
    <row r="43" spans="1:10" ht="12.75">
      <c r="A43" s="1"/>
      <c r="B43" s="2"/>
      <c r="C43" s="3"/>
      <c r="D43" s="3"/>
      <c r="E43" s="3"/>
      <c r="F43" s="3"/>
      <c r="G43" s="3"/>
      <c r="H43" s="3"/>
      <c r="I43" s="3"/>
      <c r="J43" s="2"/>
    </row>
    <row r="44" spans="1:10" ht="12.75">
      <c r="A44" s="1"/>
      <c r="B44" s="2"/>
      <c r="C44" s="3"/>
      <c r="D44" s="3"/>
      <c r="E44" s="3"/>
      <c r="F44" s="3"/>
      <c r="G44" s="3"/>
      <c r="H44" s="3"/>
      <c r="I44" s="3"/>
      <c r="J44" s="2"/>
    </row>
    <row r="45" spans="1:10" ht="12.75">
      <c r="A45" s="1"/>
      <c r="B45" s="2"/>
      <c r="C45" s="3"/>
      <c r="D45" s="3"/>
      <c r="E45" s="3"/>
      <c r="F45" s="3"/>
      <c r="G45" s="3"/>
      <c r="H45" s="3"/>
      <c r="I45" s="3"/>
      <c r="J45" s="2"/>
    </row>
    <row r="46" spans="1:10" ht="12.75">
      <c r="A46" s="1"/>
      <c r="B46" s="2"/>
      <c r="C46" s="3"/>
      <c r="D46" s="3"/>
      <c r="E46" s="3"/>
      <c r="F46" s="3"/>
      <c r="G46" s="3"/>
      <c r="H46" s="3"/>
      <c r="I46" s="3"/>
      <c r="J46" s="2"/>
    </row>
    <row r="47" spans="1:10" ht="12.75">
      <c r="A47" s="1"/>
      <c r="B47" s="2"/>
      <c r="C47" s="3"/>
      <c r="D47" s="3"/>
      <c r="E47" s="3"/>
      <c r="F47" s="3"/>
      <c r="G47" s="3"/>
      <c r="H47" s="3"/>
      <c r="I47" s="3"/>
      <c r="J47" s="2"/>
    </row>
    <row r="48" spans="1:10" ht="12.75">
      <c r="A48" s="1"/>
      <c r="B48" s="2"/>
      <c r="C48" s="3"/>
      <c r="D48" s="3"/>
      <c r="E48" s="3"/>
      <c r="F48" s="3"/>
      <c r="G48" s="3"/>
      <c r="H48" s="3"/>
      <c r="I48" s="3"/>
      <c r="J48" s="2"/>
    </row>
    <row r="49" spans="1:10" ht="12.75">
      <c r="A49" s="1"/>
      <c r="B49" s="2"/>
      <c r="C49" s="3"/>
      <c r="D49" s="3"/>
      <c r="E49" s="3"/>
      <c r="F49" s="3"/>
      <c r="G49" s="3"/>
      <c r="H49" s="3"/>
      <c r="I49" s="3"/>
      <c r="J49" s="2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</sheetData>
  <sheetProtection/>
  <mergeCells count="8">
    <mergeCell ref="A1:B2"/>
    <mergeCell ref="A5:J5"/>
    <mergeCell ref="A7:J7"/>
    <mergeCell ref="A9:A10"/>
    <mergeCell ref="B9:B10"/>
    <mergeCell ref="C9:C10"/>
    <mergeCell ref="D9:D10"/>
    <mergeCell ref="J9:J10"/>
  </mergeCells>
  <printOptions horizontalCentered="1"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5">
      <selection activeCell="J6" sqref="J6"/>
    </sheetView>
  </sheetViews>
  <sheetFormatPr defaultColWidth="9.140625" defaultRowHeight="12.75"/>
  <cols>
    <col min="1" max="1" width="5.57421875" style="0" customWidth="1"/>
    <col min="2" max="2" width="50.421875" style="0" customWidth="1"/>
    <col min="3" max="3" width="11.57421875" style="0" customWidth="1"/>
    <col min="4" max="4" width="10.140625" style="0" customWidth="1"/>
    <col min="5" max="5" width="19.8515625" style="0" customWidth="1"/>
  </cols>
  <sheetData>
    <row r="1" ht="12.75">
      <c r="E1" t="s">
        <v>58</v>
      </c>
    </row>
    <row r="2" spans="1:5" ht="18.75" thickBot="1">
      <c r="A2" s="93" t="s">
        <v>57</v>
      </c>
      <c r="B2" s="93"/>
      <c r="C2" s="93"/>
      <c r="D2" s="93"/>
      <c r="E2" s="93"/>
    </row>
    <row r="3" spans="1:5" ht="33.75" customHeight="1" thickBot="1">
      <c r="A3" s="13" t="s">
        <v>0</v>
      </c>
      <c r="B3" s="14" t="s">
        <v>1</v>
      </c>
      <c r="C3" s="14" t="s">
        <v>6</v>
      </c>
      <c r="D3" s="16" t="s">
        <v>5</v>
      </c>
      <c r="E3" s="70" t="s">
        <v>55</v>
      </c>
    </row>
    <row r="4" spans="1:5" ht="25.5" customHeight="1" thickBot="1">
      <c r="A4" s="81" t="s">
        <v>59</v>
      </c>
      <c r="B4" s="82"/>
      <c r="C4" s="82"/>
      <c r="D4" s="82"/>
      <c r="E4" s="83"/>
    </row>
    <row r="5" spans="1:5" ht="30" customHeight="1">
      <c r="A5" s="17">
        <v>1</v>
      </c>
      <c r="B5" s="47" t="s">
        <v>15</v>
      </c>
      <c r="C5" s="48">
        <v>20</v>
      </c>
      <c r="D5" s="23" t="s">
        <v>16</v>
      </c>
      <c r="E5" s="71">
        <f>C5*0.85</f>
        <v>17</v>
      </c>
    </row>
    <row r="6" spans="1:5" ht="30" customHeight="1">
      <c r="A6" s="18">
        <v>2</v>
      </c>
      <c r="B6" s="22" t="s">
        <v>37</v>
      </c>
      <c r="C6" s="24">
        <v>10</v>
      </c>
      <c r="D6" s="25" t="s">
        <v>16</v>
      </c>
      <c r="E6" s="71">
        <f aca="true" t="shared" si="0" ref="E6:E18">C6*0.85</f>
        <v>8.5</v>
      </c>
    </row>
    <row r="7" spans="1:5" ht="30" customHeight="1">
      <c r="A7" s="18">
        <v>3</v>
      </c>
      <c r="B7" s="40" t="s">
        <v>43</v>
      </c>
      <c r="C7" s="35">
        <v>50</v>
      </c>
      <c r="D7" s="25" t="s">
        <v>16</v>
      </c>
      <c r="E7" s="71">
        <f t="shared" si="0"/>
        <v>42.5</v>
      </c>
    </row>
    <row r="8" spans="1:5" ht="30" customHeight="1">
      <c r="A8" s="18">
        <v>4</v>
      </c>
      <c r="B8" s="40" t="s">
        <v>44</v>
      </c>
      <c r="C8" s="35">
        <v>100</v>
      </c>
      <c r="D8" s="25" t="s">
        <v>16</v>
      </c>
      <c r="E8" s="71">
        <f t="shared" si="0"/>
        <v>85</v>
      </c>
    </row>
    <row r="9" spans="1:5" ht="30" customHeight="1">
      <c r="A9" s="18">
        <v>5</v>
      </c>
      <c r="B9" s="22" t="s">
        <v>32</v>
      </c>
      <c r="C9" s="24">
        <v>5</v>
      </c>
      <c r="D9" s="25" t="s">
        <v>16</v>
      </c>
      <c r="E9" s="71">
        <f t="shared" si="0"/>
        <v>4.25</v>
      </c>
    </row>
    <row r="10" spans="1:5" ht="30" customHeight="1">
      <c r="A10" s="18">
        <v>6</v>
      </c>
      <c r="B10" s="22" t="s">
        <v>26</v>
      </c>
      <c r="C10" s="24">
        <v>15</v>
      </c>
      <c r="D10" s="25" t="s">
        <v>16</v>
      </c>
      <c r="E10" s="71">
        <f t="shared" si="0"/>
        <v>12.75</v>
      </c>
    </row>
    <row r="11" spans="1:5" ht="30" customHeight="1">
      <c r="A11" s="18">
        <v>7</v>
      </c>
      <c r="B11" s="22" t="s">
        <v>45</v>
      </c>
      <c r="C11" s="24">
        <v>100</v>
      </c>
      <c r="D11" s="25" t="s">
        <v>16</v>
      </c>
      <c r="E11" s="71">
        <f t="shared" si="0"/>
        <v>85</v>
      </c>
    </row>
    <row r="12" spans="1:5" ht="30" customHeight="1">
      <c r="A12" s="18">
        <v>8</v>
      </c>
      <c r="B12" s="22" t="s">
        <v>46</v>
      </c>
      <c r="C12" s="24">
        <v>100</v>
      </c>
      <c r="D12" s="25" t="s">
        <v>16</v>
      </c>
      <c r="E12" s="71">
        <f t="shared" si="0"/>
        <v>85</v>
      </c>
    </row>
    <row r="13" spans="1:5" ht="30" customHeight="1">
      <c r="A13" s="18">
        <v>9</v>
      </c>
      <c r="B13" s="22" t="s">
        <v>48</v>
      </c>
      <c r="C13" s="24">
        <v>20</v>
      </c>
      <c r="D13" s="25" t="s">
        <v>16</v>
      </c>
      <c r="E13" s="71">
        <f t="shared" si="0"/>
        <v>17</v>
      </c>
    </row>
    <row r="14" spans="1:5" ht="30" customHeight="1">
      <c r="A14" s="18">
        <v>10</v>
      </c>
      <c r="B14" s="22" t="s">
        <v>34</v>
      </c>
      <c r="C14" s="24">
        <v>50</v>
      </c>
      <c r="D14" s="25" t="s">
        <v>16</v>
      </c>
      <c r="E14" s="71">
        <f t="shared" si="0"/>
        <v>42.5</v>
      </c>
    </row>
    <row r="15" spans="1:5" ht="30" customHeight="1">
      <c r="A15" s="18">
        <v>11</v>
      </c>
      <c r="B15" s="22" t="s">
        <v>33</v>
      </c>
      <c r="C15" s="24">
        <v>100</v>
      </c>
      <c r="D15" s="25" t="s">
        <v>16</v>
      </c>
      <c r="E15" s="71">
        <f t="shared" si="0"/>
        <v>85</v>
      </c>
    </row>
    <row r="16" spans="1:5" ht="30" customHeight="1">
      <c r="A16" s="18">
        <v>12</v>
      </c>
      <c r="B16" s="40" t="s">
        <v>47</v>
      </c>
      <c r="C16" s="35">
        <v>30</v>
      </c>
      <c r="D16" s="25" t="s">
        <v>16</v>
      </c>
      <c r="E16" s="71">
        <f t="shared" si="0"/>
        <v>25.5</v>
      </c>
    </row>
    <row r="17" spans="1:5" ht="30" customHeight="1">
      <c r="A17" s="18">
        <v>13</v>
      </c>
      <c r="B17" s="22" t="s">
        <v>25</v>
      </c>
      <c r="C17" s="24">
        <v>8</v>
      </c>
      <c r="D17" s="25" t="s">
        <v>16</v>
      </c>
      <c r="E17" s="71">
        <f t="shared" si="0"/>
        <v>6.8</v>
      </c>
    </row>
    <row r="18" spans="1:5" ht="30" customHeight="1">
      <c r="A18" s="18">
        <v>14</v>
      </c>
      <c r="B18" s="22" t="s">
        <v>24</v>
      </c>
      <c r="C18" s="24">
        <v>50</v>
      </c>
      <c r="D18" s="25" t="s">
        <v>16</v>
      </c>
      <c r="E18" s="71">
        <f t="shared" si="0"/>
        <v>42.5</v>
      </c>
    </row>
    <row r="19" spans="1:5" ht="30" customHeight="1" hidden="1">
      <c r="A19" s="95" t="s">
        <v>51</v>
      </c>
      <c r="B19" s="96"/>
      <c r="C19" s="96"/>
      <c r="D19" s="96"/>
      <c r="E19" s="72">
        <f>SUM(E5:E18)</f>
        <v>559.3</v>
      </c>
    </row>
    <row r="20" spans="1:5" ht="30" customHeight="1">
      <c r="A20" s="84" t="s">
        <v>56</v>
      </c>
      <c r="B20" s="85"/>
      <c r="C20" s="85"/>
      <c r="D20" s="85"/>
      <c r="E20" s="86"/>
    </row>
    <row r="21" spans="1:5" ht="30" customHeight="1">
      <c r="A21" s="18">
        <v>15</v>
      </c>
      <c r="B21" s="22" t="s">
        <v>27</v>
      </c>
      <c r="C21" s="24">
        <v>2</v>
      </c>
      <c r="D21" s="25" t="s">
        <v>7</v>
      </c>
      <c r="E21" s="41">
        <v>1</v>
      </c>
    </row>
    <row r="22" spans="1:5" ht="30" customHeight="1">
      <c r="A22" s="18">
        <v>16</v>
      </c>
      <c r="B22" s="40" t="s">
        <v>41</v>
      </c>
      <c r="C22" s="35">
        <v>40</v>
      </c>
      <c r="D22" s="25" t="s">
        <v>18</v>
      </c>
      <c r="E22" s="41">
        <f>C22</f>
        <v>40</v>
      </c>
    </row>
    <row r="23" spans="1:5" ht="30" customHeight="1">
      <c r="A23" s="18">
        <v>17</v>
      </c>
      <c r="B23" s="26" t="s">
        <v>19</v>
      </c>
      <c r="C23" s="27">
        <v>30</v>
      </c>
      <c r="D23" s="28" t="s">
        <v>18</v>
      </c>
      <c r="E23" s="41">
        <f aca="true" t="shared" si="1" ref="E23:E33">C23</f>
        <v>30</v>
      </c>
    </row>
    <row r="24" spans="1:5" ht="30" customHeight="1">
      <c r="A24" s="18">
        <v>18</v>
      </c>
      <c r="B24" s="26" t="s">
        <v>31</v>
      </c>
      <c r="C24" s="27">
        <v>2</v>
      </c>
      <c r="D24" s="28" t="s">
        <v>7</v>
      </c>
      <c r="E24" s="41">
        <v>1</v>
      </c>
    </row>
    <row r="25" spans="1:5" ht="30" customHeight="1">
      <c r="A25" s="18">
        <v>19</v>
      </c>
      <c r="B25" s="26" t="s">
        <v>42</v>
      </c>
      <c r="C25" s="27">
        <v>20</v>
      </c>
      <c r="D25" s="28" t="s">
        <v>18</v>
      </c>
      <c r="E25" s="41">
        <f t="shared" si="1"/>
        <v>20</v>
      </c>
    </row>
    <row r="26" spans="1:5" ht="30" customHeight="1">
      <c r="A26" s="18">
        <v>20</v>
      </c>
      <c r="B26" s="26" t="s">
        <v>36</v>
      </c>
      <c r="C26" s="27">
        <v>40</v>
      </c>
      <c r="D26" s="28" t="s">
        <v>18</v>
      </c>
      <c r="E26" s="41">
        <f t="shared" si="1"/>
        <v>40</v>
      </c>
    </row>
    <row r="27" spans="1:5" ht="30" customHeight="1">
      <c r="A27" s="18">
        <v>21</v>
      </c>
      <c r="B27" s="26" t="s">
        <v>17</v>
      </c>
      <c r="C27" s="27">
        <v>36</v>
      </c>
      <c r="D27" s="28" t="s">
        <v>18</v>
      </c>
      <c r="E27" s="41">
        <f t="shared" si="1"/>
        <v>36</v>
      </c>
    </row>
    <row r="28" spans="1:5" ht="30" customHeight="1">
      <c r="A28" s="18">
        <v>22</v>
      </c>
      <c r="B28" s="26" t="s">
        <v>30</v>
      </c>
      <c r="C28" s="27">
        <v>2</v>
      </c>
      <c r="D28" s="28" t="s">
        <v>7</v>
      </c>
      <c r="E28" s="41">
        <v>1</v>
      </c>
    </row>
    <row r="29" spans="1:5" ht="30" customHeight="1">
      <c r="A29" s="18">
        <v>23</v>
      </c>
      <c r="B29" s="26" t="s">
        <v>20</v>
      </c>
      <c r="C29" s="27">
        <v>5</v>
      </c>
      <c r="D29" s="28" t="s">
        <v>18</v>
      </c>
      <c r="E29" s="41">
        <f t="shared" si="1"/>
        <v>5</v>
      </c>
    </row>
    <row r="30" spans="1:5" ht="30" customHeight="1">
      <c r="A30" s="18">
        <v>24</v>
      </c>
      <c r="B30" s="26" t="s">
        <v>29</v>
      </c>
      <c r="C30" s="27">
        <v>2</v>
      </c>
      <c r="D30" s="28" t="s">
        <v>7</v>
      </c>
      <c r="E30" s="41">
        <v>1</v>
      </c>
    </row>
    <row r="31" spans="1:5" ht="30" customHeight="1">
      <c r="A31" s="18">
        <v>25</v>
      </c>
      <c r="B31" s="26" t="s">
        <v>35</v>
      </c>
      <c r="C31" s="27">
        <v>20</v>
      </c>
      <c r="D31" s="28" t="s">
        <v>18</v>
      </c>
      <c r="E31" s="41">
        <f t="shared" si="1"/>
        <v>20</v>
      </c>
    </row>
    <row r="32" spans="1:5" ht="30" customHeight="1">
      <c r="A32" s="18">
        <v>26</v>
      </c>
      <c r="B32" s="26" t="s">
        <v>28</v>
      </c>
      <c r="C32" s="27">
        <v>2</v>
      </c>
      <c r="D32" s="28" t="s">
        <v>7</v>
      </c>
      <c r="E32" s="41">
        <v>1</v>
      </c>
    </row>
    <row r="33" spans="1:5" ht="30" customHeight="1">
      <c r="A33" s="75">
        <v>27</v>
      </c>
      <c r="B33" s="22" t="s">
        <v>40</v>
      </c>
      <c r="C33" s="24">
        <v>10</v>
      </c>
      <c r="D33" s="24" t="s">
        <v>18</v>
      </c>
      <c r="E33" s="41">
        <f t="shared" si="1"/>
        <v>10</v>
      </c>
    </row>
    <row r="34" spans="1:5" ht="27.75" customHeight="1" hidden="1">
      <c r="A34" s="97" t="s">
        <v>51</v>
      </c>
      <c r="B34" s="98"/>
      <c r="C34" s="98"/>
      <c r="D34" s="98"/>
      <c r="E34" s="73">
        <f>SUM(E21:E33)</f>
        <v>206</v>
      </c>
    </row>
    <row r="35" spans="1:5" ht="12.75" hidden="1">
      <c r="A35" s="1"/>
      <c r="B35" s="8" t="s">
        <v>50</v>
      </c>
      <c r="C35" s="7"/>
      <c r="D35" s="7"/>
      <c r="E35" s="7"/>
    </row>
    <row r="36" spans="1:5" ht="12.75" hidden="1">
      <c r="A36" s="1"/>
      <c r="B36" s="2"/>
      <c r="C36" s="3"/>
      <c r="D36" s="3"/>
      <c r="E36" s="2"/>
    </row>
    <row r="37" spans="1:5" ht="12.75" hidden="1">
      <c r="A37" s="1"/>
      <c r="B37" s="94" t="s">
        <v>52</v>
      </c>
      <c r="C37" s="94"/>
      <c r="D37" s="94"/>
      <c r="E37" s="74">
        <f>E19-0.5</f>
        <v>558.8</v>
      </c>
    </row>
    <row r="38" spans="1:5" ht="12.75" hidden="1">
      <c r="A38" s="1"/>
      <c r="B38" s="94" t="s">
        <v>53</v>
      </c>
      <c r="C38" s="94"/>
      <c r="D38" s="94"/>
      <c r="E38" s="74">
        <f>E34*8</f>
        <v>1648</v>
      </c>
    </row>
    <row r="39" spans="1:5" ht="12.75" hidden="1">
      <c r="A39" s="1"/>
      <c r="B39" s="94" t="s">
        <v>54</v>
      </c>
      <c r="C39" s="94"/>
      <c r="D39" s="94"/>
      <c r="E39" s="74">
        <f>SUM(E37:E38)</f>
        <v>2206.8</v>
      </c>
    </row>
    <row r="40" spans="1:5" ht="12.75">
      <c r="A40" s="1"/>
      <c r="B40" s="2"/>
      <c r="C40" s="3"/>
      <c r="D40" s="3"/>
      <c r="E40" s="2"/>
    </row>
    <row r="41" spans="1:5" ht="12.75">
      <c r="A41" s="1"/>
      <c r="B41" s="2"/>
      <c r="C41" s="3"/>
      <c r="D41" s="3"/>
      <c r="E41" s="2"/>
    </row>
    <row r="42" spans="1:5" ht="12.75">
      <c r="A42" s="1"/>
      <c r="B42" s="2"/>
      <c r="C42" s="3"/>
      <c r="D42" s="3"/>
      <c r="E42" s="2"/>
    </row>
    <row r="43" spans="1:5" ht="12.75">
      <c r="A43" s="1"/>
      <c r="B43" s="2"/>
      <c r="C43" s="3"/>
      <c r="D43" s="3"/>
      <c r="E43" s="2"/>
    </row>
    <row r="44" spans="1:5" ht="12.75">
      <c r="A44" s="1"/>
      <c r="B44" s="2"/>
      <c r="C44" s="3"/>
      <c r="D44" s="3"/>
      <c r="E44" s="2"/>
    </row>
    <row r="45" spans="1:5" ht="12.75">
      <c r="A45" s="1"/>
      <c r="B45" s="2"/>
      <c r="C45" s="3"/>
      <c r="D45" s="3"/>
      <c r="E45" s="2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sheetProtection/>
  <mergeCells count="8">
    <mergeCell ref="A2:E2"/>
    <mergeCell ref="B37:D37"/>
    <mergeCell ref="B38:D38"/>
    <mergeCell ref="B39:D39"/>
    <mergeCell ref="A19:D19"/>
    <mergeCell ref="A34:D34"/>
    <mergeCell ref="A4:E4"/>
    <mergeCell ref="A20:E20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Kazimierz Leśniik</dc:creator>
  <cp:keywords/>
  <dc:description/>
  <cp:lastModifiedBy>Barbara Kotuła</cp:lastModifiedBy>
  <cp:lastPrinted>2022-02-25T12:21:17Z</cp:lastPrinted>
  <dcterms:created xsi:type="dcterms:W3CDTF">2018-11-23T11:45:20Z</dcterms:created>
  <dcterms:modified xsi:type="dcterms:W3CDTF">2022-09-27T06:43:36Z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0x0101002B70BDE2039D2F4795D0E09C9238567A</vt:lpwstr>
  </property>
</Properties>
</file>